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15" yWindow="-165" windowWidth="9825" windowHeight="7815" tabRatio="599" firstSheet="4" activeTab="4"/>
  </bookViews>
  <sheets>
    <sheet name="表紙" sheetId="15" r:id="rId1"/>
    <sheet name="①大会要項" sheetId="16" r:id="rId2"/>
    <sheet name="②予選リーグ表" sheetId="25" r:id="rId3"/>
    <sheet name="③日程（予選）" sheetId="26" r:id="rId4"/>
    <sheet name="④予選結果" sheetId="13" r:id="rId5"/>
    <sheet name="⑤決勝トーナメント表" sheetId="8" r:id="rId6"/>
    <sheet name="⑥日程（トーナメント）" sheetId="12" r:id="rId7"/>
    <sheet name="⑦１日大会・トーナメント" sheetId="17" r:id="rId8"/>
    <sheet name="⑧１日大会・日程" sheetId="18" r:id="rId9"/>
    <sheet name="⑨駐車台数割当" sheetId="20" r:id="rId10"/>
    <sheet name="⑩参加チーム一覧" sheetId="19" r:id="rId11"/>
    <sheet name="⑪大会成績" sheetId="21" r:id="rId12"/>
    <sheet name="互換性レポート" sheetId="27" r:id="rId13"/>
  </sheets>
  <definedNames>
    <definedName name="_xlnm.Print_Area" localSheetId="10">⑩参加チーム一覧!$A$1:$D$2,⑩参加チーム一覧!#REF!</definedName>
  </definedNames>
  <calcPr calcId="145621"/>
</workbook>
</file>

<file path=xl/calcChain.xml><?xml version="1.0" encoding="utf-8"?>
<calcChain xmlns="http://schemas.openxmlformats.org/spreadsheetml/2006/main">
  <c r="M26" i="18" l="1"/>
  <c r="D26" i="18"/>
  <c r="M25" i="18"/>
  <c r="D25" i="18"/>
  <c r="M24" i="18"/>
  <c r="D24" i="18"/>
  <c r="M23" i="18"/>
  <c r="D23" i="18"/>
  <c r="M10" i="18"/>
  <c r="D10" i="18"/>
  <c r="M9" i="18"/>
  <c r="D9" i="18"/>
  <c r="M8" i="18"/>
  <c r="D8" i="18"/>
  <c r="M7" i="18"/>
  <c r="D7" i="18"/>
  <c r="D70" i="17"/>
  <c r="D66" i="17"/>
  <c r="D62" i="17"/>
  <c r="D58" i="17"/>
  <c r="D54" i="17"/>
  <c r="D50" i="17"/>
  <c r="D46" i="17"/>
  <c r="D42" i="17"/>
  <c r="D34" i="17"/>
  <c r="D30" i="17"/>
  <c r="D26" i="17"/>
  <c r="D22" i="17"/>
  <c r="D18" i="17"/>
  <c r="D14" i="17"/>
  <c r="D10" i="17"/>
  <c r="D6" i="17"/>
  <c r="X27" i="26"/>
  <c r="N31" i="26"/>
  <c r="N11" i="26"/>
  <c r="C36" i="8"/>
  <c r="M10" i="12"/>
  <c r="B53" i="25"/>
  <c r="K52" i="25"/>
  <c r="H52" i="25"/>
  <c r="N48" i="25"/>
  <c r="E52" i="25"/>
  <c r="U52" i="25"/>
  <c r="B52" i="25"/>
  <c r="X24" i="26"/>
  <c r="P51" i="25"/>
  <c r="N51" i="25"/>
  <c r="U50" i="25"/>
  <c r="Q50" i="25"/>
  <c r="N50" i="25"/>
  <c r="H50" i="25"/>
  <c r="E50" i="25"/>
  <c r="B50" i="25"/>
  <c r="B49" i="25"/>
  <c r="P49" i="25"/>
  <c r="N49" i="25"/>
  <c r="M49" i="25"/>
  <c r="K49" i="25"/>
  <c r="K48" i="25"/>
  <c r="E48" i="25"/>
  <c r="U48" i="25"/>
  <c r="B48" i="25"/>
  <c r="X32" i="26"/>
  <c r="P47" i="25"/>
  <c r="N47" i="25"/>
  <c r="M47" i="25"/>
  <c r="K47" i="25"/>
  <c r="J47" i="25"/>
  <c r="H47" i="25"/>
  <c r="B46" i="25"/>
  <c r="X25" i="26"/>
  <c r="B42" i="25"/>
  <c r="K41" i="25"/>
  <c r="H41" i="25"/>
  <c r="N37" i="25"/>
  <c r="E41" i="25"/>
  <c r="U41" i="25"/>
  <c r="B41" i="25"/>
  <c r="T26" i="26"/>
  <c r="P40" i="25"/>
  <c r="N40" i="25"/>
  <c r="U39" i="25"/>
  <c r="Q39" i="25"/>
  <c r="N39" i="25"/>
  <c r="H39" i="25"/>
  <c r="E39" i="25"/>
  <c r="B39" i="25"/>
  <c r="E23" i="26"/>
  <c r="V27" i="26"/>
  <c r="B38" i="25"/>
  <c r="P38" i="25"/>
  <c r="N38" i="25"/>
  <c r="M38" i="25"/>
  <c r="K38" i="25"/>
  <c r="K37" i="25"/>
  <c r="E37" i="25"/>
  <c r="U37" i="25"/>
  <c r="B37" i="25"/>
  <c r="X26" i="26"/>
  <c r="P36" i="25"/>
  <c r="N36" i="25"/>
  <c r="M36" i="25"/>
  <c r="K36" i="25"/>
  <c r="J36" i="25"/>
  <c r="H36" i="25"/>
  <c r="B35" i="25"/>
  <c r="E30" i="26"/>
  <c r="B31" i="25"/>
  <c r="K30" i="25"/>
  <c r="H30" i="25"/>
  <c r="N26" i="25"/>
  <c r="E30" i="25"/>
  <c r="U30" i="25"/>
  <c r="B30" i="25"/>
  <c r="N9" i="26"/>
  <c r="X8" i="26"/>
  <c r="P29" i="25"/>
  <c r="N29" i="25"/>
  <c r="U28" i="25"/>
  <c r="Q28" i="25"/>
  <c r="N28" i="25"/>
  <c r="H28" i="25"/>
  <c r="E28" i="25"/>
  <c r="B28" i="25"/>
  <c r="B27" i="25"/>
  <c r="P27" i="25"/>
  <c r="N27" i="25"/>
  <c r="M27" i="25"/>
  <c r="K27" i="25"/>
  <c r="K26" i="25"/>
  <c r="E26" i="25"/>
  <c r="U26" i="25"/>
  <c r="B26" i="25"/>
  <c r="E13" i="26"/>
  <c r="P25" i="25"/>
  <c r="N25" i="25"/>
  <c r="M25" i="25"/>
  <c r="K25" i="25"/>
  <c r="J25" i="25"/>
  <c r="H25" i="25"/>
  <c r="B24" i="25"/>
  <c r="X9" i="26"/>
  <c r="B20" i="25"/>
  <c r="K19" i="25"/>
  <c r="H19" i="25"/>
  <c r="N15" i="25"/>
  <c r="E19" i="25"/>
  <c r="U19" i="25"/>
  <c r="B19" i="25"/>
  <c r="V15" i="26"/>
  <c r="X6" i="26"/>
  <c r="P18" i="25"/>
  <c r="N18" i="25"/>
  <c r="U17" i="25"/>
  <c r="Q17" i="25"/>
  <c r="N17" i="25"/>
  <c r="H17" i="25"/>
  <c r="E17" i="25"/>
  <c r="B17" i="25"/>
  <c r="B16" i="25"/>
  <c r="P16" i="25"/>
  <c r="N16" i="25"/>
  <c r="M16" i="25"/>
  <c r="K16" i="25"/>
  <c r="K15" i="25"/>
  <c r="E15" i="25"/>
  <c r="U15" i="25"/>
  <c r="B15" i="25"/>
  <c r="B14" i="25"/>
  <c r="P14" i="25"/>
  <c r="N14" i="25"/>
  <c r="M14" i="25"/>
  <c r="K14" i="25"/>
  <c r="J14" i="25"/>
  <c r="H14" i="25"/>
  <c r="B13" i="25"/>
  <c r="E12" i="25"/>
  <c r="C71" i="8"/>
  <c r="M25" i="12"/>
  <c r="C67" i="8"/>
  <c r="D25" i="12"/>
  <c r="C63" i="8"/>
  <c r="M24" i="12"/>
  <c r="C59" i="8"/>
  <c r="D24" i="12"/>
  <c r="C55" i="8"/>
  <c r="M23" i="12"/>
  <c r="C51" i="8"/>
  <c r="D23" i="12"/>
  <c r="C47" i="8"/>
  <c r="M22" i="12"/>
  <c r="C43" i="8"/>
  <c r="D22" i="12"/>
  <c r="C32" i="8"/>
  <c r="D10" i="12"/>
  <c r="C28" i="8"/>
  <c r="M9" i="12"/>
  <c r="C24" i="8"/>
  <c r="D9" i="12"/>
  <c r="C20" i="8"/>
  <c r="M8" i="12"/>
  <c r="C16" i="8"/>
  <c r="D8" i="12"/>
  <c r="C12" i="8"/>
  <c r="M7" i="12"/>
  <c r="C8" i="8"/>
  <c r="D7" i="12"/>
  <c r="R30" i="25"/>
  <c r="R37" i="25"/>
  <c r="R41" i="25"/>
  <c r="R48" i="25"/>
  <c r="H24" i="25"/>
  <c r="R39" i="25"/>
  <c r="S41" i="25"/>
  <c r="S48" i="25"/>
  <c r="R50" i="25"/>
  <c r="K13" i="25"/>
  <c r="T15" i="25"/>
  <c r="W15" i="25"/>
  <c r="Y15" i="25"/>
  <c r="S17" i="25"/>
  <c r="V17" i="25"/>
  <c r="T19" i="25"/>
  <c r="K24" i="25"/>
  <c r="T26" i="25"/>
  <c r="W26" i="25"/>
  <c r="Y26" i="25"/>
  <c r="S28" i="25"/>
  <c r="V28" i="25"/>
  <c r="T30" i="25"/>
  <c r="W30" i="25"/>
  <c r="Y30" i="25"/>
  <c r="K35" i="25"/>
  <c r="T37" i="25"/>
  <c r="W37" i="25"/>
  <c r="Y37" i="25"/>
  <c r="S39" i="25"/>
  <c r="V39" i="25"/>
  <c r="T41" i="25"/>
  <c r="W41" i="25"/>
  <c r="Y41" i="25"/>
  <c r="K46" i="25"/>
  <c r="T48" i="25"/>
  <c r="W48" i="25"/>
  <c r="Y48" i="25"/>
  <c r="S50" i="25"/>
  <c r="V50" i="25"/>
  <c r="T52" i="25"/>
  <c r="W52" i="25"/>
  <c r="Y52" i="25"/>
  <c r="R15" i="25"/>
  <c r="R19" i="25"/>
  <c r="R26" i="25"/>
  <c r="R52" i="25"/>
  <c r="H13" i="25"/>
  <c r="S15" i="25"/>
  <c r="R17" i="25"/>
  <c r="S19" i="25"/>
  <c r="W19" i="25"/>
  <c r="Y19" i="25"/>
  <c r="S26" i="25"/>
  <c r="R28" i="25"/>
  <c r="S30" i="25"/>
  <c r="H35" i="25"/>
  <c r="S37" i="25"/>
  <c r="H46" i="25"/>
  <c r="S52" i="25"/>
  <c r="N13" i="25"/>
  <c r="Q15" i="25"/>
  <c r="V15" i="25"/>
  <c r="T17" i="25"/>
  <c r="W17" i="25"/>
  <c r="Y17" i="25"/>
  <c r="Q19" i="25"/>
  <c r="V19" i="25"/>
  <c r="N24" i="25"/>
  <c r="Q26" i="25"/>
  <c r="V26" i="25"/>
  <c r="T28" i="25"/>
  <c r="W28" i="25"/>
  <c r="Y28" i="25"/>
  <c r="Q30" i="25"/>
  <c r="V30" i="25"/>
  <c r="N35" i="25"/>
  <c r="Q37" i="25"/>
  <c r="V37" i="25"/>
  <c r="T39" i="25"/>
  <c r="W39" i="25"/>
  <c r="Y39" i="25"/>
  <c r="Q41" i="25"/>
  <c r="V41" i="25"/>
  <c r="N46" i="25"/>
  <c r="Q48" i="25"/>
  <c r="V48" i="25"/>
  <c r="T50" i="25"/>
  <c r="W50" i="25"/>
  <c r="Y50" i="25"/>
  <c r="Q52" i="25"/>
  <c r="V52" i="25"/>
  <c r="T35" i="25"/>
  <c r="Q35" i="25"/>
  <c r="W35" i="25"/>
  <c r="S35" i="25"/>
  <c r="R35" i="25"/>
  <c r="U35" i="25"/>
  <c r="T13" i="25"/>
  <c r="U13" i="25"/>
  <c r="W13" i="25"/>
  <c r="Q13" i="25"/>
  <c r="S13" i="25"/>
  <c r="R13" i="25"/>
  <c r="T46" i="25"/>
  <c r="W46" i="25"/>
  <c r="S46" i="25"/>
  <c r="R46" i="25"/>
  <c r="U46" i="25"/>
  <c r="Q46" i="25"/>
  <c r="T24" i="25"/>
  <c r="R24" i="25"/>
  <c r="U24" i="25"/>
  <c r="W24" i="25"/>
  <c r="Y24" i="25"/>
  <c r="Q24" i="25"/>
  <c r="V24" i="25"/>
  <c r="S24" i="25"/>
  <c r="Y46" i="25"/>
  <c r="V13" i="25"/>
  <c r="Y13" i="25"/>
  <c r="V35" i="25"/>
  <c r="Y35" i="25"/>
  <c r="V46" i="25"/>
  <c r="T7" i="26"/>
  <c r="H12" i="25"/>
  <c r="H45" i="25"/>
  <c r="N13" i="26"/>
  <c r="E29" i="26"/>
  <c r="E33" i="26"/>
  <c r="T25" i="26"/>
  <c r="T33" i="26"/>
  <c r="V25" i="26"/>
  <c r="N12" i="25"/>
  <c r="B18" i="25"/>
  <c r="B29" i="25"/>
  <c r="B51" i="25"/>
  <c r="N6" i="26"/>
  <c r="T10" i="26"/>
  <c r="V6" i="26"/>
  <c r="V10" i="26"/>
  <c r="V14" i="26"/>
  <c r="X14" i="26"/>
  <c r="T22" i="26"/>
  <c r="T30" i="26"/>
  <c r="V28" i="26"/>
  <c r="V32" i="26"/>
  <c r="B47" i="25"/>
  <c r="N16" i="26"/>
  <c r="T12" i="26"/>
  <c r="V8" i="26"/>
  <c r="E24" i="26"/>
  <c r="E28" i="26"/>
  <c r="N24" i="26"/>
  <c r="N32" i="26"/>
  <c r="V24" i="26"/>
  <c r="X28" i="26"/>
  <c r="E31" i="26"/>
  <c r="B36" i="25"/>
  <c r="E27" i="26"/>
  <c r="V26" i="26"/>
  <c r="X30" i="26"/>
  <c r="N22" i="26"/>
  <c r="V30" i="26"/>
  <c r="H34" i="25"/>
  <c r="T23" i="26"/>
  <c r="N26" i="26"/>
  <c r="K34" i="25"/>
  <c r="X29" i="26"/>
  <c r="N28" i="26"/>
  <c r="N33" i="26"/>
  <c r="V29" i="26"/>
  <c r="T32" i="26"/>
  <c r="T24" i="26"/>
  <c r="E25" i="26"/>
  <c r="K45" i="25"/>
  <c r="E45" i="25"/>
  <c r="T29" i="26"/>
  <c r="E32" i="26"/>
  <c r="X23" i="26"/>
  <c r="T31" i="26"/>
  <c r="E26" i="26"/>
  <c r="V23" i="26"/>
  <c r="E34" i="25"/>
  <c r="E22" i="26"/>
  <c r="T27" i="26"/>
  <c r="V11" i="26"/>
  <c r="T6" i="26"/>
  <c r="E7" i="26"/>
  <c r="X11" i="26"/>
  <c r="K12" i="25"/>
  <c r="T14" i="26"/>
  <c r="N15" i="26"/>
  <c r="N10" i="26"/>
  <c r="E15" i="26"/>
  <c r="X10" i="26"/>
  <c r="E11" i="26"/>
  <c r="X15" i="26"/>
  <c r="N14" i="26"/>
  <c r="N7" i="26"/>
  <c r="T11" i="26"/>
  <c r="E14" i="26"/>
  <c r="V7" i="26"/>
  <c r="E6" i="26"/>
  <c r="X7" i="26"/>
  <c r="E10" i="26"/>
  <c r="T15" i="26"/>
  <c r="X12" i="26"/>
  <c r="E17" i="26"/>
  <c r="H23" i="25"/>
  <c r="V12" i="26"/>
  <c r="N8" i="26"/>
  <c r="T9" i="26"/>
  <c r="X16" i="26"/>
  <c r="V16" i="26"/>
  <c r="B25" i="25"/>
  <c r="E8" i="26"/>
  <c r="T13" i="26"/>
  <c r="V9" i="26"/>
  <c r="E16" i="26"/>
  <c r="E12" i="26"/>
  <c r="T17" i="26"/>
  <c r="E23" i="25"/>
  <c r="N23" i="26"/>
  <c r="X31" i="26"/>
  <c r="N34" i="25"/>
  <c r="N27" i="26"/>
  <c r="V31" i="26"/>
  <c r="V22" i="26"/>
  <c r="N30" i="26"/>
  <c r="B40" i="25"/>
  <c r="X22" i="26"/>
  <c r="N23" i="25"/>
  <c r="V13" i="26"/>
  <c r="T8" i="26"/>
  <c r="X13" i="26"/>
  <c r="T16" i="26"/>
  <c r="N12" i="26"/>
  <c r="N17" i="26"/>
  <c r="E9" i="26"/>
  <c r="K23" i="25"/>
  <c r="X17" i="26"/>
  <c r="T28" i="26"/>
  <c r="N29" i="26"/>
  <c r="N25" i="26"/>
  <c r="V33" i="26"/>
  <c r="N45" i="25"/>
  <c r="X33" i="26"/>
  <c r="V17" i="26"/>
</calcChain>
</file>

<file path=xl/sharedStrings.xml><?xml version="1.0" encoding="utf-8"?>
<sst xmlns="http://schemas.openxmlformats.org/spreadsheetml/2006/main" count="963" uniqueCount="480">
  <si>
    <t>　大 会 要 項</t>
  </si>
  <si>
    <t>趣　旨</t>
  </si>
  <si>
    <t>大会名</t>
  </si>
  <si>
    <t>主　催</t>
  </si>
  <si>
    <t>主　管</t>
  </si>
  <si>
    <t>後　援</t>
  </si>
  <si>
    <t>協　賛</t>
  </si>
  <si>
    <t>会　場</t>
  </si>
  <si>
    <t>開催日</t>
  </si>
  <si>
    <t>表　彰</t>
  </si>
  <si>
    <t>競技規則</t>
  </si>
  <si>
    <t>ユニホ-ム は色の異なる２色を用意すること。</t>
  </si>
  <si>
    <t>試合方式</t>
  </si>
  <si>
    <t>順位決定</t>
  </si>
  <si>
    <t>試合時間</t>
  </si>
  <si>
    <t>試合球</t>
  </si>
  <si>
    <t>公認４号縫いとする。各チーム持ち寄りで行う。</t>
  </si>
  <si>
    <t>勝</t>
  </si>
  <si>
    <t>時間</t>
  </si>
  <si>
    <t>Ａ側</t>
  </si>
  <si>
    <t>対戦</t>
  </si>
  <si>
    <t>Ｂ側</t>
  </si>
  <si>
    <t>主審</t>
  </si>
  <si>
    <t>副審</t>
  </si>
  <si>
    <t>関東南部のトレセン・選抜チームの交流を目的とし、少年サッカーのレベルアップを図る</t>
    <rPh sb="0" eb="2">
      <t>カントウ</t>
    </rPh>
    <rPh sb="2" eb="4">
      <t>ナンブ</t>
    </rPh>
    <rPh sb="10" eb="12">
      <t>センバツ</t>
    </rPh>
    <rPh sb="16" eb="18">
      <t>コウリュウ</t>
    </rPh>
    <rPh sb="19" eb="21">
      <t>モクテキ</t>
    </rPh>
    <rPh sb="24" eb="26">
      <t>ショウネン</t>
    </rPh>
    <rPh sb="38" eb="39">
      <t>ハカ</t>
    </rPh>
    <phoneticPr fontId="3"/>
  </si>
  <si>
    <t>港南区サッカー協会</t>
    <rPh sb="0" eb="3">
      <t>コウナンク</t>
    </rPh>
    <rPh sb="7" eb="9">
      <t>キョウカイ</t>
    </rPh>
    <phoneticPr fontId="3"/>
  </si>
  <si>
    <t>港南区サッカー協会事務局・港南区選抜チーム</t>
    <rPh sb="0" eb="3">
      <t>コウナンク</t>
    </rPh>
    <rPh sb="7" eb="9">
      <t>キョウカイ</t>
    </rPh>
    <rPh sb="9" eb="12">
      <t>ジムキョク</t>
    </rPh>
    <rPh sb="13" eb="16">
      <t>コウナンク</t>
    </rPh>
    <rPh sb="16" eb="18">
      <t>センバツ</t>
    </rPh>
    <phoneticPr fontId="3"/>
  </si>
  <si>
    <t>トレセン・選抜登録選手でスポーツ安全障害保険加入者。（男女は問いません）</t>
    <rPh sb="5" eb="7">
      <t>センバツ</t>
    </rPh>
    <rPh sb="7" eb="9">
      <t>トウロク</t>
    </rPh>
    <rPh sb="9" eb="11">
      <t>センシュ</t>
    </rPh>
    <rPh sb="27" eb="29">
      <t>ダンジョ</t>
    </rPh>
    <rPh sb="30" eb="31">
      <t>ト</t>
    </rPh>
    <phoneticPr fontId="3"/>
  </si>
  <si>
    <t>出場選手は「すねあて」着用のこと、眼鏡は使用不可（スポーツ眼鏡可）。</t>
    <rPh sb="29" eb="31">
      <t>メガネ</t>
    </rPh>
    <rPh sb="31" eb="32">
      <t>カ</t>
    </rPh>
    <phoneticPr fontId="3"/>
  </si>
  <si>
    <t>メンバ－票を試合２０分前に本部及び相手チームに提出すること。</t>
    <rPh sb="15" eb="16">
      <t>オヨ</t>
    </rPh>
    <rPh sb="17" eb="19">
      <t>アイテ</t>
    </rPh>
    <phoneticPr fontId="3"/>
  </si>
  <si>
    <t>審　判</t>
    <rPh sb="0" eb="1">
      <t>シン</t>
    </rPh>
    <rPh sb="2" eb="3">
      <t>ハン</t>
    </rPh>
    <phoneticPr fontId="3"/>
  </si>
  <si>
    <t>出場チーム</t>
    <rPh sb="0" eb="2">
      <t>シュツジョウ</t>
    </rPh>
    <phoneticPr fontId="3"/>
  </si>
  <si>
    <t>－</t>
  </si>
  <si>
    <t>横浜市港南区役所総務部地域振興課・横浜市港南区体育協会</t>
    <rPh sb="0" eb="3">
      <t>ヨコハマシ</t>
    </rPh>
    <rPh sb="3" eb="6">
      <t>コウナンク</t>
    </rPh>
    <rPh sb="6" eb="8">
      <t>ヤクショ</t>
    </rPh>
    <rPh sb="8" eb="10">
      <t>ソウム</t>
    </rPh>
    <rPh sb="10" eb="11">
      <t>ブ</t>
    </rPh>
    <rPh sb="11" eb="13">
      <t>チイキ</t>
    </rPh>
    <rPh sb="13" eb="15">
      <t>シンコウ</t>
    </rPh>
    <rPh sb="15" eb="16">
      <t>カ</t>
    </rPh>
    <rPh sb="17" eb="20">
      <t>ヨコハマシ</t>
    </rPh>
    <rPh sb="20" eb="23">
      <t>コウナンク</t>
    </rPh>
    <rPh sb="23" eb="25">
      <t>タイイク</t>
    </rPh>
    <rPh sb="25" eb="27">
      <t>キョウカイ</t>
    </rPh>
    <phoneticPr fontId="3"/>
  </si>
  <si>
    <t>NO</t>
  </si>
  <si>
    <t>チーム名</t>
  </si>
  <si>
    <t>負</t>
  </si>
  <si>
    <t>分</t>
  </si>
  <si>
    <t>得点</t>
  </si>
  <si>
    <t>失点</t>
  </si>
  <si>
    <t>勝点</t>
  </si>
  <si>
    <t>得失差</t>
  </si>
  <si>
    <t>順位</t>
  </si>
  <si>
    <t>　</t>
    <phoneticPr fontId="3"/>
  </si>
  <si>
    <t>優勝</t>
    <rPh sb="0" eb="2">
      <t>ユウショウ</t>
    </rPh>
    <phoneticPr fontId="3"/>
  </si>
  <si>
    <t>準優勝</t>
    <rPh sb="0" eb="3">
      <t>ジュンユウショウ</t>
    </rPh>
    <phoneticPr fontId="3"/>
  </si>
  <si>
    <t>3位</t>
    <rPh sb="1" eb="2">
      <t>イ</t>
    </rPh>
    <phoneticPr fontId="3"/>
  </si>
  <si>
    <t>4位</t>
    <rPh sb="1" eb="2">
      <t>イ</t>
    </rPh>
    <phoneticPr fontId="3"/>
  </si>
  <si>
    <t>　　　   　　      主　　催　港南区サッカー協会</t>
    <rPh sb="14" eb="15">
      <t>シュ</t>
    </rPh>
    <rPh sb="17" eb="18">
      <t>モヨオ</t>
    </rPh>
    <rPh sb="19" eb="22">
      <t>コウナンク</t>
    </rPh>
    <rPh sb="26" eb="28">
      <t>キョウカイ</t>
    </rPh>
    <phoneticPr fontId="3"/>
  </si>
  <si>
    <t>　　　   　　      主　　管　港南区サッカー協会事務局 ・港南区選抜チーム</t>
    <rPh sb="14" eb="15">
      <t>シュ</t>
    </rPh>
    <rPh sb="17" eb="18">
      <t>カン</t>
    </rPh>
    <rPh sb="19" eb="22">
      <t>コウナンク</t>
    </rPh>
    <rPh sb="26" eb="28">
      <t>キョウカイ</t>
    </rPh>
    <rPh sb="28" eb="31">
      <t>ジムキョク</t>
    </rPh>
    <rPh sb="33" eb="36">
      <t>コウナンク</t>
    </rPh>
    <rPh sb="36" eb="38">
      <t>センバツ</t>
    </rPh>
    <phoneticPr fontId="3"/>
  </si>
  <si>
    <t>　　　 　　        後　　援　横浜市港南区役所総務部地域振興課・港南区体育協会</t>
    <rPh sb="14" eb="15">
      <t>アト</t>
    </rPh>
    <rPh sb="17" eb="18">
      <t>オン</t>
    </rPh>
    <rPh sb="19" eb="20">
      <t>ヨコ</t>
    </rPh>
    <rPh sb="20" eb="21">
      <t>ハマ</t>
    </rPh>
    <rPh sb="21" eb="22">
      <t>シ</t>
    </rPh>
    <rPh sb="22" eb="25">
      <t>コウナンク</t>
    </rPh>
    <rPh sb="25" eb="26">
      <t>ヤク</t>
    </rPh>
    <rPh sb="26" eb="27">
      <t>トコロ</t>
    </rPh>
    <rPh sb="27" eb="29">
      <t>ソウム</t>
    </rPh>
    <rPh sb="29" eb="30">
      <t>ブ</t>
    </rPh>
    <rPh sb="30" eb="32">
      <t>チイキ</t>
    </rPh>
    <rPh sb="32" eb="34">
      <t>シンコウ</t>
    </rPh>
    <rPh sb="34" eb="35">
      <t>カ</t>
    </rPh>
    <rPh sb="36" eb="38">
      <t>コウナン</t>
    </rPh>
    <rPh sb="38" eb="39">
      <t>ク</t>
    </rPh>
    <rPh sb="39" eb="40">
      <t>カラダ</t>
    </rPh>
    <rPh sb="40" eb="41">
      <t>イク</t>
    </rPh>
    <rPh sb="41" eb="42">
      <t>キョウ</t>
    </rPh>
    <rPh sb="42" eb="43">
      <t>カイ</t>
    </rPh>
    <phoneticPr fontId="3"/>
  </si>
  <si>
    <t>■２日目　【パート別決勝トーナメント】</t>
    <rPh sb="9" eb="10">
      <t>ベツ</t>
    </rPh>
    <rPh sb="10" eb="12">
      <t>ケッショウ</t>
    </rPh>
    <phoneticPr fontId="3"/>
  </si>
  <si>
    <t>■リーグ戦の順位は勝点、得失点差、総得点で決定する。なお同率の場合はコイン決着する。</t>
    <rPh sb="6" eb="8">
      <t>ジュンイ</t>
    </rPh>
    <rPh sb="21" eb="23">
      <t>ケッテイ</t>
    </rPh>
    <phoneticPr fontId="3"/>
  </si>
  <si>
    <t>■決勝トーナメントは得失点差で決定する。なお引き分けの場合はＰＫで決着する。</t>
    <rPh sb="1" eb="3">
      <t>ケッショウ</t>
    </rPh>
    <rPh sb="15" eb="17">
      <t>ケッテイ</t>
    </rPh>
    <rPh sb="22" eb="23">
      <t>ヒ</t>
    </rPh>
    <rPh sb="24" eb="25">
      <t>ワ</t>
    </rPh>
    <phoneticPr fontId="3"/>
  </si>
  <si>
    <t>　ただし、上位パートの決勝戦のみ「ハーフ５分」の延長戦を行う。なお引き分けの場合</t>
    <rPh sb="5" eb="7">
      <t>ジョウイ</t>
    </rPh>
    <rPh sb="11" eb="14">
      <t>ケッショウセン</t>
    </rPh>
    <rPh sb="21" eb="22">
      <t>プン</t>
    </rPh>
    <rPh sb="24" eb="27">
      <t>エンチョウセン</t>
    </rPh>
    <rPh sb="28" eb="29">
      <t>オコナ</t>
    </rPh>
    <phoneticPr fontId="3"/>
  </si>
  <si>
    <t>各チーム２名帯同とする（割当は、大会プログラム日程表のとおり）</t>
    <rPh sb="0" eb="1">
      <t>カク</t>
    </rPh>
    <rPh sb="5" eb="6">
      <t>メイ</t>
    </rPh>
    <rPh sb="6" eb="8">
      <t>タイドウ</t>
    </rPh>
    <rPh sb="12" eb="14">
      <t>ワリアテ</t>
    </rPh>
    <rPh sb="16" eb="18">
      <t>タイカイ</t>
    </rPh>
    <rPh sb="23" eb="25">
      <t>ニッテイ</t>
    </rPh>
    <rPh sb="25" eb="26">
      <t>ヒョウ</t>
    </rPh>
    <phoneticPr fontId="3"/>
  </si>
  <si>
    <t>■組合せ</t>
    <rPh sb="1" eb="3">
      <t>クミアワ</t>
    </rPh>
    <phoneticPr fontId="3"/>
  </si>
  <si>
    <t>Ａブロック</t>
    <phoneticPr fontId="3"/>
  </si>
  <si>
    <t>Ｂブロック</t>
    <phoneticPr fontId="3"/>
  </si>
  <si>
    <t>Ｃブロック</t>
    <phoneticPr fontId="3"/>
  </si>
  <si>
    <t>Ｄブロック</t>
    <phoneticPr fontId="3"/>
  </si>
  <si>
    <t>①</t>
    <phoneticPr fontId="3"/>
  </si>
  <si>
    <t>－</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</si>
  <si>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</si>
  <si>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</si>
  <si>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</si>
  <si>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</si>
  <si>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</si>
  <si>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</si>
  <si>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</si>
  <si>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</si>
  <si>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</si>
  <si>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フレンドリー</t>
    <phoneticPr fontId="3"/>
  </si>
  <si>
    <t>予選－Ａ　３位</t>
  </si>
  <si>
    <t>予選－Ａ　１位</t>
  </si>
  <si>
    <t>■予選結果</t>
    <rPh sb="1" eb="3">
      <t>ヨセン</t>
    </rPh>
    <rPh sb="3" eb="5">
      <t>ケッカ</t>
    </rPh>
    <phoneticPr fontId="3"/>
  </si>
  <si>
    <t>ﾘｰｸﾞ戦順位</t>
    <rPh sb="4" eb="5">
      <t>セン</t>
    </rPh>
    <rPh sb="5" eb="7">
      <t>ジュンイ</t>
    </rPh>
    <phoneticPr fontId="3"/>
  </si>
  <si>
    <t>１位</t>
    <rPh sb="1" eb="2">
      <t>イ</t>
    </rPh>
    <phoneticPr fontId="3"/>
  </si>
  <si>
    <t>２位</t>
    <rPh sb="1" eb="2">
      <t>イ</t>
    </rPh>
    <phoneticPr fontId="3"/>
  </si>
  <si>
    <t>３位</t>
    <rPh sb="1" eb="2">
      <t>イ</t>
    </rPh>
    <phoneticPr fontId="3"/>
  </si>
  <si>
    <t>４位</t>
    <rPh sb="1" eb="2">
      <t>イ</t>
    </rPh>
    <phoneticPr fontId="3"/>
  </si>
  <si>
    <t>A２</t>
    <phoneticPr fontId="3"/>
  </si>
  <si>
    <t>A１</t>
    <phoneticPr fontId="3"/>
  </si>
  <si>
    <t>A３</t>
    <phoneticPr fontId="3"/>
  </si>
  <si>
    <t>A４</t>
    <phoneticPr fontId="3"/>
  </si>
  <si>
    <t>B１</t>
    <phoneticPr fontId="3"/>
  </si>
  <si>
    <t>B２</t>
    <phoneticPr fontId="3"/>
  </si>
  <si>
    <t>B３</t>
    <phoneticPr fontId="3"/>
  </si>
  <si>
    <t>B４</t>
    <phoneticPr fontId="3"/>
  </si>
  <si>
    <t>C１</t>
    <phoneticPr fontId="3"/>
  </si>
  <si>
    <t>C２</t>
    <phoneticPr fontId="3"/>
  </si>
  <si>
    <t>C３</t>
    <phoneticPr fontId="3"/>
  </si>
  <si>
    <t>C４</t>
    <phoneticPr fontId="3"/>
  </si>
  <si>
    <t>D１</t>
    <phoneticPr fontId="3"/>
  </si>
  <si>
    <t>D２</t>
    <phoneticPr fontId="3"/>
  </si>
  <si>
    <t>D３</t>
    <phoneticPr fontId="3"/>
  </si>
  <si>
    <t>D４</t>
    <phoneticPr fontId="3"/>
  </si>
  <si>
    <t>表彰式</t>
    <rPh sb="0" eb="2">
      <t>ヒョウショウ</t>
    </rPh>
    <rPh sb="2" eb="3">
      <t>シキ</t>
    </rPh>
    <phoneticPr fontId="3"/>
  </si>
  <si>
    <t>予選－Ｂ　２位</t>
    <phoneticPr fontId="3"/>
  </si>
  <si>
    <t>予選－Ｃ　１位</t>
    <phoneticPr fontId="3"/>
  </si>
  <si>
    <t>予選－Ｄ　２位</t>
    <phoneticPr fontId="3"/>
  </si>
  <si>
    <t>予選－Ｃ　２位</t>
    <phoneticPr fontId="3"/>
  </si>
  <si>
    <t>予選－Ｄ　１位</t>
    <phoneticPr fontId="3"/>
  </si>
  <si>
    <t>予選－Ａ　２位</t>
    <phoneticPr fontId="3"/>
  </si>
  <si>
    <t>予選－Ｂ　１位</t>
    <phoneticPr fontId="3"/>
  </si>
  <si>
    <t>予選－Ｂ　４位</t>
    <phoneticPr fontId="3"/>
  </si>
  <si>
    <t>予選－Ｃ　３位</t>
    <phoneticPr fontId="3"/>
  </si>
  <si>
    <t>予選－Ｄ　３位</t>
    <phoneticPr fontId="3"/>
  </si>
  <si>
    <t>予選－Ｄ　４位</t>
    <phoneticPr fontId="3"/>
  </si>
  <si>
    <t>予選－Ａ　４位</t>
    <phoneticPr fontId="3"/>
  </si>
  <si>
    <t>予選－Ｂ　３位</t>
    <phoneticPr fontId="3"/>
  </si>
  <si>
    <t>予選－Ｃ　４位</t>
    <phoneticPr fontId="3"/>
  </si>
  <si>
    <t>下位１位</t>
    <rPh sb="0" eb="2">
      <t>カイ</t>
    </rPh>
    <rPh sb="3" eb="4">
      <t>イ</t>
    </rPh>
    <phoneticPr fontId="3"/>
  </si>
  <si>
    <t>下位２位</t>
    <rPh sb="0" eb="2">
      <t>カイ</t>
    </rPh>
    <rPh sb="3" eb="4">
      <t>イ</t>
    </rPh>
    <phoneticPr fontId="3"/>
  </si>
  <si>
    <t>下位３位</t>
    <rPh sb="0" eb="2">
      <t>カイ</t>
    </rPh>
    <rPh sb="3" eb="4">
      <t>イ</t>
    </rPh>
    <phoneticPr fontId="3"/>
  </si>
  <si>
    <t>下位４位</t>
    <rPh sb="0" eb="2">
      <t>カイ</t>
    </rPh>
    <rPh sb="3" eb="4">
      <t>イ</t>
    </rPh>
    <phoneticPr fontId="3"/>
  </si>
  <si>
    <t>（敢闘賞）</t>
    <rPh sb="1" eb="4">
      <t>カントウショウ</t>
    </rPh>
    <phoneticPr fontId="3"/>
  </si>
  <si>
    <t>本部</t>
    <rPh sb="0" eb="2">
      <t>ホンブ</t>
    </rPh>
    <phoneticPr fontId="3"/>
  </si>
  <si>
    <t>①勝ち</t>
    <rPh sb="1" eb="2">
      <t>カ</t>
    </rPh>
    <phoneticPr fontId="3"/>
  </si>
  <si>
    <t>①負け</t>
    <rPh sb="1" eb="2">
      <t>マ</t>
    </rPh>
    <phoneticPr fontId="3"/>
  </si>
  <si>
    <t>②勝ち</t>
    <rPh sb="1" eb="2">
      <t>カ</t>
    </rPh>
    <phoneticPr fontId="3"/>
  </si>
  <si>
    <t>②負け</t>
    <rPh sb="1" eb="2">
      <t>マ</t>
    </rPh>
    <phoneticPr fontId="3"/>
  </si>
  <si>
    <t>③勝ち</t>
    <rPh sb="1" eb="2">
      <t>カ</t>
    </rPh>
    <phoneticPr fontId="3"/>
  </si>
  <si>
    <t>③負け</t>
    <rPh sb="1" eb="2">
      <t>マ</t>
    </rPh>
    <phoneticPr fontId="3"/>
  </si>
  <si>
    <t>④勝ち</t>
    <rPh sb="1" eb="2">
      <t>カ</t>
    </rPh>
    <phoneticPr fontId="3"/>
  </si>
  <si>
    <t>④負け</t>
    <rPh sb="1" eb="2">
      <t>マ</t>
    </rPh>
    <phoneticPr fontId="3"/>
  </si>
  <si>
    <t>⑤勝ち</t>
    <rPh sb="1" eb="2">
      <t>カ</t>
    </rPh>
    <phoneticPr fontId="3"/>
  </si>
  <si>
    <t>⑤負け</t>
    <rPh sb="1" eb="2">
      <t>マ</t>
    </rPh>
    <phoneticPr fontId="3"/>
  </si>
  <si>
    <t>⑥勝ち</t>
    <rPh sb="1" eb="2">
      <t>カ</t>
    </rPh>
    <phoneticPr fontId="3"/>
  </si>
  <si>
    <t>⑥負け</t>
    <rPh sb="1" eb="2">
      <t>マ</t>
    </rPh>
    <phoneticPr fontId="3"/>
  </si>
  <si>
    <t>⑦勝ち</t>
    <rPh sb="1" eb="2">
      <t>カ</t>
    </rPh>
    <phoneticPr fontId="3"/>
  </si>
  <si>
    <t>⑦負け</t>
    <rPh sb="1" eb="2">
      <t>マ</t>
    </rPh>
    <phoneticPr fontId="3"/>
  </si>
  <si>
    <t>⑧勝ち</t>
    <rPh sb="1" eb="2">
      <t>カ</t>
    </rPh>
    <phoneticPr fontId="3"/>
  </si>
  <si>
    <t>⑧負け</t>
    <rPh sb="1" eb="2">
      <t>マ</t>
    </rPh>
    <phoneticPr fontId="3"/>
  </si>
  <si>
    <t>連絡いたします。</t>
  </si>
  <si>
    <t>その他</t>
    <rPh sb="2" eb="3">
      <t>タ</t>
    </rPh>
    <phoneticPr fontId="3"/>
  </si>
  <si>
    <t>参加資格</t>
    <rPh sb="0" eb="2">
      <t>サンカ</t>
    </rPh>
    <phoneticPr fontId="3"/>
  </si>
  <si>
    <t>【予選リーグ　⇒　パート（上位・下位）別決勝トーナメント】</t>
    <rPh sb="1" eb="3">
      <t>ヨセン</t>
    </rPh>
    <rPh sb="13" eb="15">
      <t>ジョウイ</t>
    </rPh>
    <rPh sb="16" eb="18">
      <t>カイ</t>
    </rPh>
    <rPh sb="19" eb="20">
      <t>ベツ</t>
    </rPh>
    <rPh sb="20" eb="22">
      <t>ケッショウ</t>
    </rPh>
    <phoneticPr fontId="3"/>
  </si>
  <si>
    <t>ただし、決勝トーナメントのパート別（上位・下位）決勝のみ『２０－５－２０分』とする。</t>
    <rPh sb="4" eb="6">
      <t>ケッショウ</t>
    </rPh>
    <rPh sb="16" eb="17">
      <t>ベツ</t>
    </rPh>
    <rPh sb="18" eb="20">
      <t>ジョウイ</t>
    </rPh>
    <rPh sb="21" eb="23">
      <t>カイ</t>
    </rPh>
    <rPh sb="24" eb="26">
      <t>ケッショウ</t>
    </rPh>
    <rPh sb="36" eb="37">
      <t>フン</t>
    </rPh>
    <phoneticPr fontId="3"/>
  </si>
  <si>
    <t>　14:00
　～14:50</t>
    <phoneticPr fontId="3"/>
  </si>
  <si>
    <t>①8:00</t>
    <phoneticPr fontId="3"/>
  </si>
  <si>
    <t>②8:40</t>
    <phoneticPr fontId="3"/>
  </si>
  <si>
    <t>③9:20</t>
    <phoneticPr fontId="3"/>
  </si>
  <si>
    <t>④10:00</t>
    <phoneticPr fontId="3"/>
  </si>
  <si>
    <t>⑤10:40</t>
    <phoneticPr fontId="3"/>
  </si>
  <si>
    <t>⑥11:20</t>
    <phoneticPr fontId="3"/>
  </si>
  <si>
    <t>⑦12:00</t>
    <phoneticPr fontId="3"/>
  </si>
  <si>
    <t>⑧12:40</t>
    <phoneticPr fontId="3"/>
  </si>
  <si>
    <t>⑨13:20</t>
    <phoneticPr fontId="3"/>
  </si>
  <si>
    <t>⑩14:00</t>
    <phoneticPr fontId="3"/>
  </si>
  <si>
    <t>　　　   　　      期　　日　２０１７年 １１月１１日(土)、１２日（日）</t>
    <rPh sb="14" eb="15">
      <t>キ</t>
    </rPh>
    <rPh sb="17" eb="18">
      <t>ヒ</t>
    </rPh>
    <rPh sb="23" eb="24">
      <t>ネン</t>
    </rPh>
    <rPh sb="27" eb="28">
      <t>ガツ</t>
    </rPh>
    <rPh sb="30" eb="31">
      <t>ニチ</t>
    </rPh>
    <rPh sb="32" eb="33">
      <t>ド</t>
    </rPh>
    <rPh sb="37" eb="38">
      <t>ヒ</t>
    </rPh>
    <rPh sb="39" eb="40">
      <t>ヒ</t>
    </rPh>
    <phoneticPr fontId="3"/>
  </si>
  <si>
    <t>　　　　　         協　　賛　リストインターナショナルリアルティ株式会社</t>
    <rPh sb="14" eb="15">
      <t>キョウ</t>
    </rPh>
    <rPh sb="17" eb="18">
      <t>サン</t>
    </rPh>
    <rPh sb="36" eb="40">
      <t>カブシキガイシャ</t>
    </rPh>
    <phoneticPr fontId="3"/>
  </si>
  <si>
    <t>　　　　　        　　　　　　 ａｌｅ（ｔａｋａ’ｓ ｃｏｍｐａｎｙ株式会社）</t>
    <rPh sb="38" eb="42">
      <t>カブシキガイシャ</t>
    </rPh>
    <phoneticPr fontId="3"/>
  </si>
  <si>
    <t>２０１７　リスト杯争奪 第１１回港南区選抜招待大会</t>
    <rPh sb="8" eb="9">
      <t>ハイ</t>
    </rPh>
    <rPh sb="9" eb="11">
      <t>ソウダツ</t>
    </rPh>
    <rPh sb="12" eb="13">
      <t>ダイ</t>
    </rPh>
    <rPh sb="15" eb="16">
      <t>カイ</t>
    </rPh>
    <rPh sb="16" eb="19">
      <t>コウナンク</t>
    </rPh>
    <rPh sb="19" eb="21">
      <t>センバツ</t>
    </rPh>
    <rPh sb="21" eb="23">
      <t>ショウタイ</t>
    </rPh>
    <phoneticPr fontId="3"/>
  </si>
  <si>
    <t>リスト杯争奪 第１１回港南区選抜招待大会</t>
    <rPh sb="3" eb="4">
      <t>ハイ</t>
    </rPh>
    <rPh sb="4" eb="6">
      <t>ソウダツ</t>
    </rPh>
    <rPh sb="7" eb="8">
      <t>ダイ</t>
    </rPh>
    <rPh sb="10" eb="11">
      <t>カイ</t>
    </rPh>
    <rPh sb="11" eb="14">
      <t>コウナンク</t>
    </rPh>
    <rPh sb="14" eb="16">
      <t>センバツ</t>
    </rPh>
    <rPh sb="16" eb="18">
      <t>ショウタイ</t>
    </rPh>
    <rPh sb="18" eb="20">
      <t>タイカイ</t>
    </rPh>
    <phoneticPr fontId="3"/>
  </si>
  <si>
    <t>リストインターナショナルリアルティ株式会社・ａｌｅ（ｔａｋａ’ｓ ｃｏｍｐａｎｙ株式会社）</t>
    <rPh sb="17" eb="21">
      <t>カブシキガイシャ</t>
    </rPh>
    <rPh sb="40" eb="44">
      <t>カブシキガイシャ</t>
    </rPh>
    <phoneticPr fontId="3"/>
  </si>
  <si>
    <t>さえずりの丘公園多目的広場、平戸永谷川遊水地広場</t>
    <rPh sb="5" eb="6">
      <t>オカ</t>
    </rPh>
    <rPh sb="6" eb="8">
      <t>コウエン</t>
    </rPh>
    <rPh sb="8" eb="11">
      <t>タモクテキ</t>
    </rPh>
    <rPh sb="11" eb="13">
      <t>ヒロバ</t>
    </rPh>
    <rPh sb="14" eb="16">
      <t>ヒラド</t>
    </rPh>
    <rPh sb="16" eb="18">
      <t>ナガヤ</t>
    </rPh>
    <rPh sb="18" eb="19">
      <t>ガワ</t>
    </rPh>
    <rPh sb="19" eb="22">
      <t>ユウスイチ</t>
    </rPh>
    <rPh sb="22" eb="24">
      <t>ヒロバ</t>
    </rPh>
    <phoneticPr fontId="3"/>
  </si>
  <si>
    <r>
      <t>開　　門　／　</t>
    </r>
    <r>
      <rPr>
        <b/>
        <sz val="11"/>
        <rFont val="HG丸ｺﾞｼｯｸM-PRO"/>
        <family val="3"/>
        <charset val="128"/>
      </rPr>
      <t>７：００</t>
    </r>
    <rPh sb="0" eb="1">
      <t>カイ</t>
    </rPh>
    <rPh sb="3" eb="4">
      <t>モン</t>
    </rPh>
    <phoneticPr fontId="3"/>
  </si>
  <si>
    <t>２０１７年１１月１１日（土）</t>
    <rPh sb="4" eb="5">
      <t>ネン</t>
    </rPh>
    <rPh sb="7" eb="8">
      <t>ガツ</t>
    </rPh>
    <rPh sb="10" eb="11">
      <t>ニチ</t>
    </rPh>
    <rPh sb="12" eb="13">
      <t>ド</t>
    </rPh>
    <phoneticPr fontId="3"/>
  </si>
  <si>
    <t>２０１７年１１月１２日（日）</t>
    <rPh sb="4" eb="5">
      <t>ネン</t>
    </rPh>
    <rPh sb="7" eb="8">
      <t>ガツ</t>
    </rPh>
    <rPh sb="10" eb="11">
      <t>ニチ</t>
    </rPh>
    <rPh sb="12" eb="13">
      <t>ヒ</t>
    </rPh>
    <phoneticPr fontId="3"/>
  </si>
  <si>
    <t>『２０１７／２０１８サッカー競技規則』による。</t>
    <phoneticPr fontId="3"/>
  </si>
  <si>
    <t>選手交代は自由交替（再出場可）とする（交替票は使用しない）。</t>
    <rPh sb="10" eb="11">
      <t>サイ</t>
    </rPh>
    <rPh sb="11" eb="13">
      <t>シュツジョウ</t>
    </rPh>
    <rPh sb="13" eb="14">
      <t>カ</t>
    </rPh>
    <rPh sb="19" eb="21">
      <t>コウタイ</t>
    </rPh>
    <rPh sb="21" eb="22">
      <t>ヒョウ</t>
    </rPh>
    <rPh sb="23" eb="25">
      <t>シヨウ</t>
    </rPh>
    <phoneticPr fontId="3"/>
  </si>
  <si>
    <t>ゴール及びピッチサイズは会場常設サイズ（８０×５０）で使用。</t>
    <phoneticPr fontId="3"/>
  </si>
  <si>
    <t>【１１人制の大会です】</t>
    <rPh sb="3" eb="5">
      <t>ニンセイ</t>
    </rPh>
    <rPh sb="6" eb="8">
      <t>タイカイ</t>
    </rPh>
    <phoneticPr fontId="3"/>
  </si>
  <si>
    <t>■１日目　【予選リーグ】</t>
    <phoneticPr fontId="3"/>
  </si>
  <si>
    <t>　◇１ブロック４又は３チーム　×　４ブロックのリーグ戦</t>
    <rPh sb="8" eb="9">
      <t>マタ</t>
    </rPh>
    <phoneticPr fontId="3"/>
  </si>
  <si>
    <t>　◇上位パート＜予選リーグの各ブロック上位２チーム＞</t>
    <phoneticPr fontId="3"/>
  </si>
  <si>
    <t>　　・８チームによるトーナメント</t>
    <phoneticPr fontId="3"/>
  </si>
  <si>
    <t>　　・１回戦の敗者チームもフレンドリーを組んでいます。</t>
    <phoneticPr fontId="3"/>
  </si>
  <si>
    <t>　◇下位パート＜予選リーグの各ブロック下位１又は２チーム＞</t>
    <rPh sb="22" eb="23">
      <t>マタ</t>
    </rPh>
    <phoneticPr fontId="3"/>
  </si>
  <si>
    <t>　＜勝点 ３点、引き分け １点、負け ０点＞</t>
    <phoneticPr fontId="3"/>
  </si>
  <si>
    <t>　はＰＫで決着する。</t>
    <phoneticPr fontId="3"/>
  </si>
  <si>
    <t>試合ｽｹｼﾞｭｰﾙ</t>
    <phoneticPr fontId="3"/>
  </si>
  <si>
    <t>　◇試合開始　：　『８：００キックオフ』となります。</t>
    <rPh sb="2" eb="4">
      <t>シアイ</t>
    </rPh>
    <rPh sb="4" eb="6">
      <t>カイシ</t>
    </rPh>
    <phoneticPr fontId="3"/>
  </si>
  <si>
    <t>　◇試合終了　：　最終試合終了は『１４：５０』の予定です。</t>
    <rPh sb="2" eb="4">
      <t>シアイ</t>
    </rPh>
    <rPh sb="4" eb="6">
      <t>シュウリョウ</t>
    </rPh>
    <rPh sb="9" eb="11">
      <t>サイシュウ</t>
    </rPh>
    <rPh sb="11" eb="13">
      <t>シアイ</t>
    </rPh>
    <rPh sb="13" eb="15">
      <t>シュウリョウ</t>
    </rPh>
    <rPh sb="24" eb="26">
      <t>ヨテイ</t>
    </rPh>
    <phoneticPr fontId="3"/>
  </si>
  <si>
    <t>※詳細は、『③日程（予選）・⑥日程（トーナメント）』を参照してください。</t>
    <rPh sb="1" eb="3">
      <t>ショウサイ</t>
    </rPh>
    <rPh sb="7" eb="9">
      <t>ニッテイ</t>
    </rPh>
    <rPh sb="10" eb="12">
      <t>ヨセン</t>
    </rPh>
    <rPh sb="15" eb="17">
      <t>ニッテイ</t>
    </rPh>
    <rPh sb="27" eb="29">
      <t>サンショウ</t>
    </rPh>
    <phoneticPr fontId="3"/>
  </si>
  <si>
    <t>大会日程の変更</t>
    <rPh sb="0" eb="2">
      <t>タイカイ</t>
    </rPh>
    <rPh sb="2" eb="4">
      <t>ニッテイ</t>
    </rPh>
    <rPh sb="5" eb="7">
      <t>ヘンコウ</t>
    </rPh>
    <phoneticPr fontId="3"/>
  </si>
  <si>
    <t>　ラムを以下のとおり変更します。</t>
    <rPh sb="4" eb="6">
      <t>イカ</t>
    </rPh>
    <rPh sb="10" eb="12">
      <t>ヘンコウ</t>
    </rPh>
    <phoneticPr fontId="3"/>
  </si>
  <si>
    <t>　　施日毎の順位が最終となります。</t>
    <rPh sb="6" eb="8">
      <t>ジュンイ</t>
    </rPh>
    <rPh sb="9" eb="11">
      <t>サイシュウ</t>
    </rPh>
    <phoneticPr fontId="3"/>
  </si>
  <si>
    <t>　・決勝トーナメントは予備日がないことから実施いたしません。</t>
    <rPh sb="2" eb="4">
      <t>ケッショウ</t>
    </rPh>
    <rPh sb="11" eb="14">
      <t>ヨビビ</t>
    </rPh>
    <rPh sb="21" eb="23">
      <t>ジッシ</t>
    </rPh>
    <phoneticPr fontId="3"/>
  </si>
  <si>
    <t>※トーナメントの詳細は、『⑧１日大会・日程』を参照してください。</t>
    <rPh sb="8" eb="10">
      <t>ショウサイ</t>
    </rPh>
    <rPh sb="15" eb="16">
      <t>ニチ</t>
    </rPh>
    <rPh sb="16" eb="18">
      <t>タイカイ</t>
    </rPh>
    <rPh sb="19" eb="20">
      <t>ヒ</t>
    </rPh>
    <rPh sb="20" eb="21">
      <t>ホド</t>
    </rPh>
    <rPh sb="23" eb="25">
      <t>サンショウ</t>
    </rPh>
    <phoneticPr fontId="3"/>
  </si>
  <si>
    <t>１５－５－１５分とする。</t>
    <phoneticPr fontId="3"/>
  </si>
  <si>
    <r>
      <t>本大会は</t>
    </r>
    <r>
      <rPr>
        <b/>
        <sz val="11"/>
        <rFont val="HG丸ｺﾞｼｯｸM-PRO"/>
        <family val="3"/>
        <charset val="128"/>
      </rPr>
      <t>『</t>
    </r>
    <r>
      <rPr>
        <b/>
        <sz val="11"/>
        <color indexed="10"/>
        <rFont val="HG丸ｺﾞｼｯｸM-PRO"/>
        <family val="3"/>
        <charset val="128"/>
      </rPr>
      <t>雨天決行</t>
    </r>
    <r>
      <rPr>
        <b/>
        <sz val="11"/>
        <rFont val="HG丸ｺﾞｼｯｸM-PRO"/>
        <family val="3"/>
        <charset val="128"/>
      </rPr>
      <t>』</t>
    </r>
    <r>
      <rPr>
        <sz val="11"/>
        <rFont val="HG丸ｺﾞｼｯｸM-PRO"/>
        <family val="3"/>
        <charset val="128"/>
      </rPr>
      <t>とします。</t>
    </r>
    <rPh sb="0" eb="3">
      <t>ホンタイカイ</t>
    </rPh>
    <rPh sb="5" eb="7">
      <t>ウテン</t>
    </rPh>
    <rPh sb="7" eb="9">
      <t>ケッコウ</t>
    </rPh>
    <phoneticPr fontId="3"/>
  </si>
  <si>
    <t>２０１７　リスト杯争奪 第１１回港南区選抜招待大会</t>
    <phoneticPr fontId="3"/>
  </si>
  <si>
    <t>予選リーグ　１１月１１日(土)</t>
    <rPh sb="0" eb="2">
      <t>ヨセン</t>
    </rPh>
    <rPh sb="8" eb="9">
      <t>ツキ</t>
    </rPh>
    <rPh sb="11" eb="12">
      <t>ヒ</t>
    </rPh>
    <rPh sb="13" eb="14">
      <t>ド</t>
    </rPh>
    <phoneticPr fontId="3"/>
  </si>
  <si>
    <r>
      <t>■上位（１・２位）パートトーナメント　【</t>
    </r>
    <r>
      <rPr>
        <b/>
        <sz val="14"/>
        <color indexed="10"/>
        <rFont val="HGS創英角ﾎﾟｯﾌﾟ体"/>
        <family val="3"/>
        <charset val="128"/>
      </rPr>
      <t>さえずりの丘公園多目的広場</t>
    </r>
    <r>
      <rPr>
        <sz val="14"/>
        <rFont val="HGS創英角ﾎﾟｯﾌﾟ体"/>
        <family val="3"/>
        <charset val="128"/>
      </rPr>
      <t>】</t>
    </r>
    <rPh sb="1" eb="3">
      <t>ジョウイ</t>
    </rPh>
    <rPh sb="7" eb="8">
      <t>イ</t>
    </rPh>
    <phoneticPr fontId="3"/>
  </si>
  <si>
    <t>決勝トーナメント　１１月１２日(日)</t>
    <rPh sb="0" eb="2">
      <t>ケッショウ</t>
    </rPh>
    <rPh sb="11" eb="12">
      <t>ツキ</t>
    </rPh>
    <rPh sb="14" eb="15">
      <t>ヒ</t>
    </rPh>
    <rPh sb="16" eb="17">
      <t>ヒ</t>
    </rPh>
    <phoneticPr fontId="3"/>
  </si>
  <si>
    <r>
      <t>■下位（３・４位）パートトーナメント　【</t>
    </r>
    <r>
      <rPr>
        <b/>
        <sz val="14"/>
        <color indexed="10"/>
        <rFont val="HGS創英角ﾎﾟｯﾌﾟ体"/>
        <family val="3"/>
        <charset val="128"/>
      </rPr>
      <t>平戸永谷川遊水地広場</t>
    </r>
    <r>
      <rPr>
        <sz val="14"/>
        <rFont val="HGS創英角ﾎﾟｯﾌﾟ体"/>
        <family val="3"/>
        <charset val="128"/>
      </rPr>
      <t>】</t>
    </r>
    <rPh sb="1" eb="3">
      <t>カイ</t>
    </rPh>
    <rPh sb="7" eb="8">
      <t>イ</t>
    </rPh>
    <phoneticPr fontId="3"/>
  </si>
  <si>
    <t>パート別決勝トーナメント　１１月１２日(日)</t>
    <rPh sb="3" eb="4">
      <t>ベツ</t>
    </rPh>
    <rPh sb="4" eb="6">
      <t>ケッショウ</t>
    </rPh>
    <rPh sb="15" eb="16">
      <t>ツキ</t>
    </rPh>
    <rPh sb="18" eb="19">
      <t>ヒ</t>
    </rPh>
    <rPh sb="20" eb="21">
      <t>ヒ</t>
    </rPh>
    <phoneticPr fontId="3"/>
  </si>
  <si>
    <t>１日大会へ移行の場合</t>
    <rPh sb="1" eb="2">
      <t>ヒ</t>
    </rPh>
    <rPh sb="2" eb="4">
      <t>タイカイ</t>
    </rPh>
    <rPh sb="5" eb="7">
      <t>イコウ</t>
    </rPh>
    <rPh sb="8" eb="10">
      <t>バアイ</t>
    </rPh>
    <phoneticPr fontId="3"/>
  </si>
  <si>
    <t>さえずりの丘公園多目的広場</t>
    <phoneticPr fontId="3"/>
  </si>
  <si>
    <r>
      <t>■Ａ・Ｂブロックトーナメント　【</t>
    </r>
    <r>
      <rPr>
        <b/>
        <sz val="14"/>
        <color indexed="10"/>
        <rFont val="HGS創英角ﾎﾟｯﾌﾟ体"/>
        <family val="3"/>
        <charset val="128"/>
      </rPr>
      <t>さえずりの丘公園多目的広場</t>
    </r>
    <r>
      <rPr>
        <sz val="14"/>
        <rFont val="HGS創英角ﾎﾟｯﾌﾟ体"/>
        <family val="3"/>
        <charset val="128"/>
      </rPr>
      <t>】</t>
    </r>
    <phoneticPr fontId="3"/>
  </si>
  <si>
    <t>参　加　チ　ー　ム</t>
    <rPh sb="0" eb="1">
      <t>サン</t>
    </rPh>
    <rPh sb="2" eb="3">
      <t>カ</t>
    </rPh>
    <phoneticPr fontId="3"/>
  </si>
  <si>
    <t>チーム名</t>
    <rPh sb="3" eb="4">
      <t>メイ</t>
    </rPh>
    <phoneticPr fontId="3"/>
  </si>
  <si>
    <t>連絡先</t>
    <rPh sb="0" eb="3">
      <t>レンラクサキ</t>
    </rPh>
    <phoneticPr fontId="3"/>
  </si>
  <si>
    <t>監督</t>
    <rPh sb="0" eb="2">
      <t>カントク</t>
    </rPh>
    <phoneticPr fontId="3"/>
  </si>
  <si>
    <t>氏名</t>
    <rPh sb="0" eb="2">
      <t>シメイ</t>
    </rPh>
    <phoneticPr fontId="3"/>
  </si>
  <si>
    <t>携帯</t>
    <rPh sb="0" eb="2">
      <t>ケイタイ</t>
    </rPh>
    <phoneticPr fontId="3"/>
  </si>
  <si>
    <t>木更津トレセン</t>
  </si>
  <si>
    <t>八千代トレセン</t>
  </si>
  <si>
    <t>金沢区選抜</t>
  </si>
  <si>
    <t>栄区選抜</t>
  </si>
  <si>
    <t>旭区選抜</t>
  </si>
  <si>
    <t>港南区選抜Ａ・Ｂ</t>
    <rPh sb="0" eb="3">
      <t>コウナンク</t>
    </rPh>
    <rPh sb="3" eb="5">
      <t>センバツ</t>
    </rPh>
    <phoneticPr fontId="3"/>
  </si>
  <si>
    <t>高筒　厚志</t>
    <rPh sb="0" eb="2">
      <t>タカツツ</t>
    </rPh>
    <rPh sb="3" eb="5">
      <t>アツシ</t>
    </rPh>
    <phoneticPr fontId="3"/>
  </si>
  <si>
    <t>045-489-7562</t>
    <phoneticPr fontId="3"/>
  </si>
  <si>
    <t>080-9575-0746</t>
    <phoneticPr fontId="3"/>
  </si>
  <si>
    <t>地域</t>
    <rPh sb="0" eb="2">
      <t>チイキ</t>
    </rPh>
    <phoneticPr fontId="3"/>
  </si>
  <si>
    <t>駐車場割当</t>
    <rPh sb="0" eb="2">
      <t>チュウシャ</t>
    </rPh>
    <rPh sb="2" eb="3">
      <t>ジョウ</t>
    </rPh>
    <rPh sb="3" eb="5">
      <t>ワリア</t>
    </rPh>
    <phoneticPr fontId="3"/>
  </si>
  <si>
    <t>さえずりの丘</t>
    <rPh sb="5" eb="6">
      <t>オカ</t>
    </rPh>
    <phoneticPr fontId="3"/>
  </si>
  <si>
    <t>平戸永谷川遊水地</t>
    <rPh sb="0" eb="2">
      <t>ヒラド</t>
    </rPh>
    <rPh sb="2" eb="4">
      <t>ナガヤ</t>
    </rPh>
    <rPh sb="4" eb="5">
      <t>カワ</t>
    </rPh>
    <rPh sb="5" eb="8">
      <t>ユウスイチ</t>
    </rPh>
    <phoneticPr fontId="3"/>
  </si>
  <si>
    <t>千葉県</t>
    <rPh sb="0" eb="2">
      <t>チバ</t>
    </rPh>
    <rPh sb="2" eb="3">
      <t>ケン</t>
    </rPh>
    <phoneticPr fontId="3"/>
  </si>
  <si>
    <t>各チーム
／　４台</t>
    <rPh sb="0" eb="1">
      <t>カク</t>
    </rPh>
    <rPh sb="8" eb="9">
      <t>ダイ</t>
    </rPh>
    <phoneticPr fontId="3"/>
  </si>
  <si>
    <t>各チーム
／　４台</t>
    <phoneticPr fontId="3"/>
  </si>
  <si>
    <t>神奈川県</t>
    <rPh sb="0" eb="4">
      <t>カナガワケン</t>
    </rPh>
    <phoneticPr fontId="3"/>
  </si>
  <si>
    <t>中原区選抜</t>
  </si>
  <si>
    <t>高津区選抜</t>
  </si>
  <si>
    <t>合計台数（１会場当たり）</t>
    <rPh sb="0" eb="2">
      <t>ゴウケイ</t>
    </rPh>
    <rPh sb="2" eb="4">
      <t>ダイスウ</t>
    </rPh>
    <rPh sb="6" eb="8">
      <t>カイジョウ</t>
    </rPh>
    <rPh sb="8" eb="9">
      <t>ア</t>
    </rPh>
    <phoneticPr fontId="3"/>
  </si>
  <si>
    <t>大　会　成　績　表</t>
    <rPh sb="0" eb="1">
      <t>ダイ</t>
    </rPh>
    <rPh sb="2" eb="3">
      <t>カイ</t>
    </rPh>
    <rPh sb="4" eb="5">
      <t>シゲル</t>
    </rPh>
    <rPh sb="6" eb="7">
      <t>イサオ</t>
    </rPh>
    <rPh sb="8" eb="9">
      <t>ヒョウ</t>
    </rPh>
    <phoneticPr fontId="3"/>
  </si>
  <si>
    <t>年　　　度</t>
    <rPh sb="0" eb="1">
      <t>トシ</t>
    </rPh>
    <rPh sb="4" eb="5">
      <t>タビ</t>
    </rPh>
    <phoneticPr fontId="3"/>
  </si>
  <si>
    <t>回　　　数</t>
    <rPh sb="0" eb="1">
      <t>カイ</t>
    </rPh>
    <rPh sb="4" eb="5">
      <t>カズ</t>
    </rPh>
    <phoneticPr fontId="3"/>
  </si>
  <si>
    <t>優　　　勝</t>
    <rPh sb="0" eb="1">
      <t>ユウ</t>
    </rPh>
    <rPh sb="4" eb="5">
      <t>カチ</t>
    </rPh>
    <phoneticPr fontId="3"/>
  </si>
  <si>
    <t>準　優　勝</t>
    <rPh sb="0" eb="1">
      <t>ジュン</t>
    </rPh>
    <rPh sb="2" eb="3">
      <t>ユウ</t>
    </rPh>
    <rPh sb="4" eb="5">
      <t>カチ</t>
    </rPh>
    <phoneticPr fontId="3"/>
  </si>
  <si>
    <t>第　３　位</t>
    <rPh sb="0" eb="1">
      <t>ダイ</t>
    </rPh>
    <rPh sb="4" eb="5">
      <t>イ</t>
    </rPh>
    <phoneticPr fontId="3"/>
  </si>
  <si>
    <t>第　４　位</t>
    <rPh sb="0" eb="1">
      <t>ダイ</t>
    </rPh>
    <rPh sb="4" eb="5">
      <t>イ</t>
    </rPh>
    <phoneticPr fontId="3"/>
  </si>
  <si>
    <t>大会参加
チーム数</t>
    <rPh sb="0" eb="2">
      <t>タイカイ</t>
    </rPh>
    <rPh sb="2" eb="3">
      <t>サン</t>
    </rPh>
    <rPh sb="3" eb="4">
      <t>カ</t>
    </rPh>
    <rPh sb="8" eb="9">
      <t>スウ</t>
    </rPh>
    <phoneticPr fontId="3"/>
  </si>
  <si>
    <t>２００６年度</t>
    <rPh sb="4" eb="5">
      <t>ネン</t>
    </rPh>
    <rPh sb="5" eb="6">
      <t>ド</t>
    </rPh>
    <phoneticPr fontId="3"/>
  </si>
  <si>
    <t>第　１　回</t>
    <rPh sb="0" eb="1">
      <t>ダイ</t>
    </rPh>
    <rPh sb="4" eb="5">
      <t>カイ</t>
    </rPh>
    <phoneticPr fontId="3"/>
  </si>
  <si>
    <t>横須賀選抜</t>
    <rPh sb="0" eb="3">
      <t>ヨコスカ</t>
    </rPh>
    <rPh sb="3" eb="5">
      <t>センバツ</t>
    </rPh>
    <phoneticPr fontId="3"/>
  </si>
  <si>
    <t>旭区選抜</t>
    <rPh sb="0" eb="2">
      <t>アサヒク</t>
    </rPh>
    <rPh sb="2" eb="4">
      <t>センバツ</t>
    </rPh>
    <phoneticPr fontId="3"/>
  </si>
  <si>
    <t>港南区選抜Ａ</t>
    <rPh sb="0" eb="3">
      <t>コウナンク</t>
    </rPh>
    <rPh sb="3" eb="5">
      <t>センバツ</t>
    </rPh>
    <phoneticPr fontId="3"/>
  </si>
  <si>
    <t>金沢区選抜</t>
    <rPh sb="0" eb="3">
      <t>カナザワク</t>
    </rPh>
    <rPh sb="3" eb="5">
      <t>センバツ</t>
    </rPh>
    <phoneticPr fontId="3"/>
  </si>
  <si>
    <r>
      <t xml:space="preserve">7
</t>
    </r>
    <r>
      <rPr>
        <sz val="10"/>
        <rFont val="ＭＳ Ｐゴシック"/>
        <family val="3"/>
        <charset val="128"/>
      </rPr>
      <t>(総当ﾘｰｸﾞ戦)</t>
    </r>
    <rPh sb="3" eb="5">
      <t>ソウアタ</t>
    </rPh>
    <rPh sb="9" eb="10">
      <t>セン</t>
    </rPh>
    <phoneticPr fontId="3"/>
  </si>
  <si>
    <t>２００７年度</t>
    <rPh sb="4" eb="6">
      <t>ネンド</t>
    </rPh>
    <phoneticPr fontId="3"/>
  </si>
  <si>
    <t>第　２　回</t>
    <rPh sb="0" eb="1">
      <t>ダイ</t>
    </rPh>
    <rPh sb="4" eb="5">
      <t>カイ</t>
    </rPh>
    <phoneticPr fontId="3"/>
  </si>
  <si>
    <t>高津区選抜</t>
    <rPh sb="0" eb="3">
      <t>タカツク</t>
    </rPh>
    <rPh sb="3" eb="5">
      <t>センバツ</t>
    </rPh>
    <phoneticPr fontId="3"/>
  </si>
  <si>
    <t>中原区選抜</t>
    <rPh sb="0" eb="3">
      <t>ナカハラク</t>
    </rPh>
    <rPh sb="3" eb="5">
      <t>センバツ</t>
    </rPh>
    <phoneticPr fontId="3"/>
  </si>
  <si>
    <t>２００８年度</t>
    <rPh sb="4" eb="6">
      <t>ネンド</t>
    </rPh>
    <phoneticPr fontId="3"/>
  </si>
  <si>
    <t>第　３　回</t>
    <rPh sb="0" eb="1">
      <t>ダイ</t>
    </rPh>
    <rPh sb="4" eb="5">
      <t>カイ</t>
    </rPh>
    <phoneticPr fontId="3"/>
  </si>
  <si>
    <t>座間選抜</t>
    <rPh sb="0" eb="2">
      <t>ザマ</t>
    </rPh>
    <rPh sb="2" eb="4">
      <t>センバツ</t>
    </rPh>
    <phoneticPr fontId="3"/>
  </si>
  <si>
    <t>２００９年度</t>
    <rPh sb="4" eb="6">
      <t>ネンド</t>
    </rPh>
    <phoneticPr fontId="3"/>
  </si>
  <si>
    <t>第　４　回</t>
    <rPh sb="0" eb="1">
      <t>ダイ</t>
    </rPh>
    <rPh sb="4" eb="5">
      <t>カイ</t>
    </rPh>
    <phoneticPr fontId="3"/>
  </si>
  <si>
    <t>厚木選抜</t>
    <rPh sb="0" eb="2">
      <t>アツギ</t>
    </rPh>
    <rPh sb="2" eb="4">
      <t>センバツ</t>
    </rPh>
    <phoneticPr fontId="3"/>
  </si>
  <si>
    <t>２０１０年度</t>
    <rPh sb="4" eb="6">
      <t>ネンド</t>
    </rPh>
    <phoneticPr fontId="3"/>
  </si>
  <si>
    <t>第　５　回</t>
    <rPh sb="0" eb="1">
      <t>ダイ</t>
    </rPh>
    <rPh sb="4" eb="5">
      <t>カイ</t>
    </rPh>
    <phoneticPr fontId="3"/>
  </si>
  <si>
    <t>オール木更津</t>
    <rPh sb="3" eb="6">
      <t>キサラヅ</t>
    </rPh>
    <phoneticPr fontId="3"/>
  </si>
  <si>
    <t>南区選抜</t>
    <rPh sb="0" eb="2">
      <t>ミナミク</t>
    </rPh>
    <rPh sb="2" eb="4">
      <t>センバツ</t>
    </rPh>
    <phoneticPr fontId="3"/>
  </si>
  <si>
    <t>２０１１年度</t>
    <rPh sb="4" eb="6">
      <t>ネンド</t>
    </rPh>
    <phoneticPr fontId="3"/>
  </si>
  <si>
    <t>第　６　回</t>
    <rPh sb="0" eb="1">
      <t>ダイ</t>
    </rPh>
    <rPh sb="4" eb="5">
      <t>カイ</t>
    </rPh>
    <phoneticPr fontId="3"/>
  </si>
  <si>
    <t>八千代トレセン</t>
    <phoneticPr fontId="3"/>
  </si>
  <si>
    <t>オール木更津</t>
  </si>
  <si>
    <t>２０１２年度</t>
  </si>
  <si>
    <t>第　７　回</t>
  </si>
  <si>
    <t>旭区選抜</t>
    <phoneticPr fontId="3"/>
  </si>
  <si>
    <t>２０１３年度</t>
  </si>
  <si>
    <t>第　８　回</t>
  </si>
  <si>
    <t>港南区選抜Ａ</t>
  </si>
  <si>
    <t>金沢区選抜</t>
    <phoneticPr fontId="3"/>
  </si>
  <si>
    <t>２０１４年度</t>
    <rPh sb="4" eb="6">
      <t>ネンド</t>
    </rPh>
    <phoneticPr fontId="3"/>
  </si>
  <si>
    <t>第　９　回</t>
    <rPh sb="0" eb="1">
      <t>ダイ</t>
    </rPh>
    <rPh sb="4" eb="5">
      <t>カイ</t>
    </rPh>
    <phoneticPr fontId="3"/>
  </si>
  <si>
    <t>横須賀トレセン
Ｕ-12</t>
    <rPh sb="0" eb="3">
      <t>ヨコスカ</t>
    </rPh>
    <phoneticPr fontId="3"/>
  </si>
  <si>
    <t>２０１５年度</t>
    <rPh sb="4" eb="6">
      <t>ネンド</t>
    </rPh>
    <phoneticPr fontId="3"/>
  </si>
  <si>
    <t>第　１０　回</t>
    <rPh sb="0" eb="1">
      <t>ダイ</t>
    </rPh>
    <rPh sb="5" eb="6">
      <t>カイ</t>
    </rPh>
    <phoneticPr fontId="3"/>
  </si>
  <si>
    <t>木更津トレセン</t>
    <rPh sb="0" eb="3">
      <t>キサラヅ</t>
    </rPh>
    <phoneticPr fontId="3"/>
  </si>
  <si>
    <t>八千代トレセン</t>
    <rPh sb="0" eb="3">
      <t>ヤチヨ</t>
    </rPh>
    <phoneticPr fontId="3"/>
  </si>
  <si>
    <t>２０１６年度</t>
    <rPh sb="4" eb="6">
      <t>ネンド</t>
    </rPh>
    <phoneticPr fontId="3"/>
  </si>
  <si>
    <t>第　１１　回</t>
    <rPh sb="0" eb="1">
      <t>ダイ</t>
    </rPh>
    <rPh sb="5" eb="6">
      <t>カイ</t>
    </rPh>
    <phoneticPr fontId="3"/>
  </si>
  <si>
    <t>未実施</t>
    <rPh sb="0" eb="1">
      <t>ミ</t>
    </rPh>
    <rPh sb="1" eb="3">
      <t>ジッシ</t>
    </rPh>
    <phoneticPr fontId="3"/>
  </si>
  <si>
    <t>２０１７年度</t>
    <rPh sb="4" eb="6">
      <t>ネンド</t>
    </rPh>
    <phoneticPr fontId="3"/>
  </si>
  <si>
    <t>第　１２　回</t>
    <rPh sb="0" eb="1">
      <t>ダイ</t>
    </rPh>
    <rPh sb="5" eb="6">
      <t>カイ</t>
    </rPh>
    <phoneticPr fontId="3"/>
  </si>
  <si>
    <t>２０１８年度</t>
    <rPh sb="4" eb="6">
      <t>ネンド</t>
    </rPh>
    <phoneticPr fontId="3"/>
  </si>
  <si>
    <t>第　１３　回</t>
    <rPh sb="0" eb="1">
      <t>ダイ</t>
    </rPh>
    <rPh sb="5" eb="6">
      <t>カイ</t>
    </rPh>
    <phoneticPr fontId="3"/>
  </si>
  <si>
    <t>２０１９年度</t>
    <rPh sb="4" eb="6">
      <t>ネンド</t>
    </rPh>
    <phoneticPr fontId="3"/>
  </si>
  <si>
    <t>第　１４　回</t>
    <rPh sb="0" eb="1">
      <t>ダイ</t>
    </rPh>
    <rPh sb="5" eb="6">
      <t>カイ</t>
    </rPh>
    <phoneticPr fontId="3"/>
  </si>
  <si>
    <t>２０２０年度</t>
    <rPh sb="4" eb="6">
      <t>ネンド</t>
    </rPh>
    <phoneticPr fontId="3"/>
  </si>
  <si>
    <t>№</t>
    <phoneticPr fontId="3"/>
  </si>
  <si>
    <t>　Ａブロック</t>
    <phoneticPr fontId="3"/>
  </si>
  <si>
    <t>　Ｂブロック</t>
    <phoneticPr fontId="3"/>
  </si>
  <si>
    <t>　Ｃブロック</t>
    <phoneticPr fontId="3"/>
  </si>
  <si>
    <t>　Ｄブロック</t>
    <phoneticPr fontId="3"/>
  </si>
  <si>
    <t>ﾌﾞﾛｯｸ</t>
    <phoneticPr fontId="3"/>
  </si>
  <si>
    <t>■第一会場／さえずりの丘公園多目的広場
■第二会場／平戸永谷川遊水地広場</t>
    <rPh sb="1" eb="3">
      <t>ダイイチ</t>
    </rPh>
    <rPh sb="3" eb="5">
      <t>カイジョウ</t>
    </rPh>
    <rPh sb="11" eb="12">
      <t>オカ</t>
    </rPh>
    <rPh sb="12" eb="14">
      <t>コウエン</t>
    </rPh>
    <rPh sb="14" eb="17">
      <t>タモクテキ</t>
    </rPh>
    <rPh sb="17" eb="19">
      <t>ヒロバ</t>
    </rPh>
    <rPh sb="21" eb="23">
      <t>ダイニ</t>
    </rPh>
    <rPh sb="23" eb="25">
      <t>カイジョウ</t>
    </rPh>
    <rPh sb="26" eb="28">
      <t>ヒラド</t>
    </rPh>
    <rPh sb="28" eb="30">
      <t>ナガヤ</t>
    </rPh>
    <rPh sb="30" eb="31">
      <t>カワ</t>
    </rPh>
    <rPh sb="31" eb="34">
      <t>ユウスイチ</t>
    </rPh>
    <rPh sb="34" eb="36">
      <t>ヒロバ</t>
    </rPh>
    <phoneticPr fontId="3"/>
  </si>
  <si>
    <t>Ａ</t>
    <phoneticPr fontId="3"/>
  </si>
  <si>
    <t>－</t>
    <phoneticPr fontId="3"/>
  </si>
  <si>
    <t>Ｂ</t>
    <phoneticPr fontId="3"/>
  </si>
  <si>
    <t>＝手入力部分（その他の欄は自動入力）</t>
    <rPh sb="1" eb="2">
      <t>テ</t>
    </rPh>
    <rPh sb="2" eb="4">
      <t>ニュウリョク</t>
    </rPh>
    <rPh sb="4" eb="6">
      <t>ブブン</t>
    </rPh>
    <rPh sb="9" eb="10">
      <t>ホカ</t>
    </rPh>
    <rPh sb="11" eb="12">
      <t>ラン</t>
    </rPh>
    <rPh sb="13" eb="15">
      <t>ジドウ</t>
    </rPh>
    <rPh sb="15" eb="17">
      <t>ニュウリョク</t>
    </rPh>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</si>
  <si>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</si>
  <si>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</si>
  <si>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</si>
  <si>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</si>
  <si>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</si>
  <si>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</si>
  <si>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</si>
  <si>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</si>
  <si>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</si>
  <si>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</si>
  <si>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</si>
  <si>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t>
    <phoneticPr fontId="3"/>
  </si>
  <si>
    <t>ﾌﾞﾛｯｸ</t>
    <phoneticPr fontId="3"/>
  </si>
  <si>
    <t>①</t>
    <phoneticPr fontId="3"/>
  </si>
  <si>
    <t>Ｃ</t>
    <phoneticPr fontId="3"/>
  </si>
  <si>
    <t>Ｄ</t>
    <phoneticPr fontId="3"/>
  </si>
  <si>
    <t>⑤</t>
    <phoneticPr fontId="3"/>
  </si>
  <si>
    <t>⑦</t>
    <phoneticPr fontId="3"/>
  </si>
  <si>
    <t>⑧</t>
    <phoneticPr fontId="3"/>
  </si>
  <si>
    <t>⑨</t>
    <phoneticPr fontId="3"/>
  </si>
  <si>
    <t>⑩</t>
    <phoneticPr fontId="3"/>
  </si>
  <si>
    <t>⑪</t>
    <phoneticPr fontId="3"/>
  </si>
  <si>
    <t>⑫</t>
    <phoneticPr fontId="3"/>
  </si>
  <si>
    <r>
      <t>■</t>
    </r>
    <r>
      <rPr>
        <b/>
        <sz val="14"/>
        <color indexed="10"/>
        <rFont val="HGS創英角ﾎﾟｯﾌﾟ体"/>
        <family val="3"/>
        <charset val="128"/>
      </rPr>
      <t>さえずりの丘公園多目的広場</t>
    </r>
    <r>
      <rPr>
        <b/>
        <sz val="14"/>
        <rFont val="HGS創英角ﾎﾟｯﾌﾟ体"/>
        <family val="3"/>
        <charset val="128"/>
      </rPr>
      <t>　＜Ａブロック＆Ｂブロック＞</t>
    </r>
    <phoneticPr fontId="3"/>
  </si>
  <si>
    <r>
      <t>■</t>
    </r>
    <r>
      <rPr>
        <b/>
        <sz val="14"/>
        <color indexed="10"/>
        <rFont val="HGS創英角ﾎﾟｯﾌﾟ体"/>
        <family val="3"/>
        <charset val="128"/>
      </rPr>
      <t>平戸永谷川遊水地広場</t>
    </r>
    <r>
      <rPr>
        <b/>
        <sz val="14"/>
        <rFont val="HGS創英角ﾎﾟｯﾌﾟ体"/>
        <family val="3"/>
        <charset val="128"/>
      </rPr>
      <t>　＜Ｃブロック＆Ｄブロック＞</t>
    </r>
    <phoneticPr fontId="3"/>
  </si>
  <si>
    <t>　　・８チームによるトーナメント</t>
    <phoneticPr fontId="3"/>
  </si>
  <si>
    <t>　◇試合開始　：　日没前に終了することから『８：００キックオフ』となります。</t>
    <rPh sb="2" eb="4">
      <t>シアイ</t>
    </rPh>
    <rPh sb="4" eb="6">
      <t>カイシ</t>
    </rPh>
    <rPh sb="9" eb="11">
      <t>ニチボツ</t>
    </rPh>
    <rPh sb="11" eb="12">
      <t>マエ</t>
    </rPh>
    <rPh sb="13" eb="15">
      <t>シュウリョウ</t>
    </rPh>
    <phoneticPr fontId="3"/>
  </si>
  <si>
    <t>　◇試合終了　：　最終試合終了は『１６：００』の予定です（ナイター設備はありません）。</t>
    <rPh sb="2" eb="4">
      <t>シアイ</t>
    </rPh>
    <rPh sb="4" eb="6">
      <t>シュウリョウ</t>
    </rPh>
    <rPh sb="9" eb="11">
      <t>サイシュウ</t>
    </rPh>
    <rPh sb="11" eb="13">
      <t>シアイ</t>
    </rPh>
    <rPh sb="13" eb="15">
      <t>シュウリョウ</t>
    </rPh>
    <rPh sb="24" eb="26">
      <t>ヨテイ</t>
    </rPh>
    <rPh sb="33" eb="35">
      <t>セツビ</t>
    </rPh>
    <phoneticPr fontId="3"/>
  </si>
  <si>
    <t>　◇表彰式　　 ：　表彰式は『１５：３０』から行います。</t>
    <rPh sb="2" eb="4">
      <t>ヒョウショウ</t>
    </rPh>
    <rPh sb="4" eb="5">
      <t>シキ</t>
    </rPh>
    <rPh sb="10" eb="12">
      <t>ヒョウショウ</t>
    </rPh>
    <rPh sb="12" eb="13">
      <t>シキ</t>
    </rPh>
    <rPh sb="23" eb="24">
      <t>オコナ</t>
    </rPh>
    <phoneticPr fontId="3"/>
  </si>
  <si>
    <r>
      <t xml:space="preserve">■２日目　【パート別決勝トーナメント ／ </t>
    </r>
    <r>
      <rPr>
        <b/>
        <sz val="11"/>
        <color indexed="10"/>
        <rFont val="HG丸ｺﾞｼｯｸM-PRO"/>
        <family val="3"/>
        <charset val="128"/>
      </rPr>
      <t>上位パート・下位パート</t>
    </r>
    <r>
      <rPr>
        <sz val="11"/>
        <rFont val="HG丸ｺﾞｼｯｸM-PRO"/>
        <family val="3"/>
        <charset val="128"/>
      </rPr>
      <t>】</t>
    </r>
    <rPh sb="9" eb="10">
      <t>ベツ</t>
    </rPh>
    <rPh sb="10" eb="12">
      <t>ケッショウ</t>
    </rPh>
    <rPh sb="21" eb="23">
      <t>ジョウイ</t>
    </rPh>
    <phoneticPr fontId="3"/>
  </si>
  <si>
    <t>■大会日程の２日間のいずれかが「荒天」により中止となった場合は、大会全体のプログ</t>
    <rPh sb="1" eb="3">
      <t>タイカイ</t>
    </rPh>
    <rPh sb="3" eb="5">
      <t>ニッテイ</t>
    </rPh>
    <rPh sb="7" eb="8">
      <t>ヒ</t>
    </rPh>
    <rPh sb="8" eb="9">
      <t>カン</t>
    </rPh>
    <rPh sb="16" eb="18">
      <t>コウテン</t>
    </rPh>
    <rPh sb="22" eb="24">
      <t>チュウシ</t>
    </rPh>
    <rPh sb="28" eb="30">
      <t>バアイ</t>
    </rPh>
    <rPh sb="32" eb="34">
      <t>タイカイ</t>
    </rPh>
    <rPh sb="34" eb="36">
      <t>ゼンタイ</t>
    </rPh>
    <phoneticPr fontId="3"/>
  </si>
  <si>
    <t>◇１日目（１１月１１日）が「荒天」により中止となった場合。</t>
    <rPh sb="2" eb="3">
      <t>ヒ</t>
    </rPh>
    <rPh sb="3" eb="4">
      <t>メ</t>
    </rPh>
    <rPh sb="7" eb="8">
      <t>ツキ</t>
    </rPh>
    <rPh sb="10" eb="11">
      <t>ヒ</t>
    </rPh>
    <rPh sb="14" eb="16">
      <t>コウテン</t>
    </rPh>
    <rPh sb="20" eb="22">
      <t>チュウシ</t>
    </rPh>
    <rPh sb="26" eb="28">
      <t>バアイ</t>
    </rPh>
    <phoneticPr fontId="3"/>
  </si>
  <si>
    <t>　・２日目（１１月１２日）を、８チームによるトーナメント方式に移行する。</t>
    <rPh sb="3" eb="4">
      <t>ヒ</t>
    </rPh>
    <rPh sb="4" eb="5">
      <t>メ</t>
    </rPh>
    <rPh sb="8" eb="9">
      <t>ツキ</t>
    </rPh>
    <rPh sb="11" eb="12">
      <t>ヒ</t>
    </rPh>
    <phoneticPr fontId="3"/>
  </si>
  <si>
    <t>　・その場合、大会日程の都合上『１６チームによる順位決定』は行えないことから、実</t>
    <rPh sb="4" eb="6">
      <t>バアイ</t>
    </rPh>
    <rPh sb="7" eb="9">
      <t>タイカイ</t>
    </rPh>
    <rPh sb="9" eb="11">
      <t>ニッテイ</t>
    </rPh>
    <rPh sb="12" eb="14">
      <t>ツゴウ</t>
    </rPh>
    <rPh sb="14" eb="15">
      <t>ジョウ</t>
    </rPh>
    <rPh sb="24" eb="26">
      <t>ジュンイ</t>
    </rPh>
    <rPh sb="26" eb="28">
      <t>ケッテイ</t>
    </rPh>
    <rPh sb="30" eb="31">
      <t>オコナ</t>
    </rPh>
    <rPh sb="39" eb="40">
      <t>ジツ</t>
    </rPh>
    <phoneticPr fontId="3"/>
  </si>
  <si>
    <t>◇２日目が中止となった場合。</t>
    <rPh sb="2" eb="3">
      <t>ヒ</t>
    </rPh>
    <rPh sb="3" eb="4">
      <t>メ</t>
    </rPh>
    <rPh sb="5" eb="7">
      <t>チュウシ</t>
    </rPh>
    <phoneticPr fontId="3"/>
  </si>
  <si>
    <r>
      <t>荒天によりどうしても実施できない場合のみ、朝５：３０に各チーム</t>
    </r>
    <r>
      <rPr>
        <b/>
        <sz val="11"/>
        <rFont val="HG丸ｺﾞｼｯｸM-PRO"/>
        <family val="3"/>
        <charset val="128"/>
      </rPr>
      <t>『</t>
    </r>
    <r>
      <rPr>
        <b/>
        <sz val="11"/>
        <color indexed="10"/>
        <rFont val="HG丸ｺﾞｼｯｸM-PRO"/>
        <family val="3"/>
        <charset val="128"/>
      </rPr>
      <t>連絡責任者</t>
    </r>
    <r>
      <rPr>
        <b/>
        <sz val="11"/>
        <rFont val="HG丸ｺﾞｼｯｸM-PRO"/>
        <family val="3"/>
        <charset val="128"/>
      </rPr>
      <t>』</t>
    </r>
    <r>
      <rPr>
        <sz val="11"/>
        <rFont val="HG丸ｺﾞｼｯｸM-PRO"/>
        <family val="3"/>
        <charset val="128"/>
      </rPr>
      <t>へ</t>
    </r>
    <rPh sb="0" eb="2">
      <t>コウテン</t>
    </rPh>
    <rPh sb="10" eb="12">
      <t>ジッシ</t>
    </rPh>
    <rPh sb="16" eb="18">
      <t>バアイ</t>
    </rPh>
    <rPh sb="21" eb="22">
      <t>アサ</t>
    </rPh>
    <rPh sb="27" eb="28">
      <t>カク</t>
    </rPh>
    <rPh sb="32" eb="34">
      <t>レンラク</t>
    </rPh>
    <rPh sb="34" eb="37">
      <t>セキニンシャ</t>
    </rPh>
    <phoneticPr fontId="3"/>
  </si>
  <si>
    <t>１６チーム</t>
    <phoneticPr fontId="3"/>
  </si>
  <si>
    <r>
      <t>港南区選抜</t>
    </r>
    <r>
      <rPr>
        <b/>
        <sz val="11"/>
        <color indexed="10"/>
        <rFont val="HG丸ｺﾞｼｯｸM-PRO"/>
        <family val="3"/>
        <charset val="128"/>
      </rPr>
      <t>Ｂ</t>
    </r>
    <r>
      <rPr>
        <sz val="11"/>
        <rFont val="HG丸ｺﾞｼｯｸM-PRO"/>
        <family val="3"/>
        <charset val="128"/>
      </rPr>
      <t>　　　　（神奈川県 横浜市）</t>
    </r>
    <phoneticPr fontId="3"/>
  </si>
  <si>
    <t>2017港南区選抜招待大会　駐車場割当一覧</t>
    <rPh sb="4" eb="6">
      <t>コウナン</t>
    </rPh>
    <rPh sb="6" eb="7">
      <t>ク</t>
    </rPh>
    <rPh sb="7" eb="9">
      <t>センバツ</t>
    </rPh>
    <rPh sb="9" eb="11">
      <t>ショウタイ</t>
    </rPh>
    <rPh sb="11" eb="13">
      <t>タイカイ</t>
    </rPh>
    <rPh sb="14" eb="16">
      <t>チュウシャ</t>
    </rPh>
    <rPh sb="16" eb="17">
      <t>ジョウ</t>
    </rPh>
    <rPh sb="17" eb="19">
      <t>ワリア</t>
    </rPh>
    <rPh sb="19" eb="21">
      <t>イチラン</t>
    </rPh>
    <phoneticPr fontId="3"/>
  </si>
  <si>
    <t>１１／１１（土）</t>
    <rPh sb="6" eb="7">
      <t>ド</t>
    </rPh>
    <phoneticPr fontId="3"/>
  </si>
  <si>
    <t>１１／１２（日）</t>
    <rPh sb="6" eb="7">
      <t>ヒ</t>
    </rPh>
    <phoneticPr fontId="3"/>
  </si>
  <si>
    <t>Ａブロック№１</t>
    <phoneticPr fontId="3"/>
  </si>
  <si>
    <t>Ａブロック</t>
    <phoneticPr fontId="3"/>
  </si>
  <si>
    <t>Ａブロック№２</t>
    <phoneticPr fontId="3"/>
  </si>
  <si>
    <t>Ａブロック№３</t>
    <phoneticPr fontId="3"/>
  </si>
  <si>
    <t>Ａブロック№４</t>
    <phoneticPr fontId="3"/>
  </si>
  <si>
    <t>Ｂブロック№１</t>
    <phoneticPr fontId="3"/>
  </si>
  <si>
    <t>Ｂブロック</t>
    <phoneticPr fontId="3"/>
  </si>
  <si>
    <t>Ｂブロック№２</t>
    <phoneticPr fontId="3"/>
  </si>
  <si>
    <t>Ｂブロック№３</t>
    <phoneticPr fontId="3"/>
  </si>
  <si>
    <t>Ｂブロック№４</t>
    <phoneticPr fontId="3"/>
  </si>
  <si>
    <t>Ｃブロック№１</t>
    <phoneticPr fontId="3"/>
  </si>
  <si>
    <t>Ｃブロック</t>
    <phoneticPr fontId="3"/>
  </si>
  <si>
    <t>Ｃブロック№２</t>
    <phoneticPr fontId="3"/>
  </si>
  <si>
    <t>Ｃブロック№３</t>
    <phoneticPr fontId="3"/>
  </si>
  <si>
    <t>Ｃブロック№４</t>
    <phoneticPr fontId="3"/>
  </si>
  <si>
    <t>Ｄブロック№１</t>
    <phoneticPr fontId="3"/>
  </si>
  <si>
    <t>Dブロック</t>
    <phoneticPr fontId="3"/>
  </si>
  <si>
    <t>Ｄブロック№２</t>
    <phoneticPr fontId="3"/>
  </si>
  <si>
    <t>Ｄブロック№３</t>
    <phoneticPr fontId="3"/>
  </si>
  <si>
    <t>Ｄブロック№４</t>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</si>
  <si>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</si>
  <si>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</si>
  <si>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</si>
  <si>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</si>
  <si>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</si>
  <si>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</si>
  <si>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</si>
  <si>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</si>
  <si>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</si>
  <si>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ＡＢブロック・トーナメント戦　１１月１２日(日)</t>
    <rPh sb="13" eb="14">
      <t>セン</t>
    </rPh>
    <rPh sb="17" eb="18">
      <t>ツキ</t>
    </rPh>
    <rPh sb="20" eb="21">
      <t>ヒ</t>
    </rPh>
    <rPh sb="22" eb="23">
      <t>ヒ</t>
    </rPh>
    <phoneticPr fontId="3"/>
  </si>
  <si>
    <t>ＣＤブロック・トーナメント戦　１１月１２日(日)</t>
    <rPh sb="22" eb="23">
      <t>ヒ</t>
    </rPh>
    <phoneticPr fontId="3"/>
  </si>
  <si>
    <t>ＣＤブロック・トーナメント戦　１１月１２日(日)</t>
    <rPh sb="13" eb="14">
      <t>セン</t>
    </rPh>
    <rPh sb="17" eb="18">
      <t>ツキ</t>
    </rPh>
    <rPh sb="20" eb="21">
      <t>ヒ</t>
    </rPh>
    <rPh sb="22" eb="23">
      <t>ヒ</t>
    </rPh>
    <phoneticPr fontId="3"/>
  </si>
  <si>
    <t>平戸永谷川遊水地広場</t>
    <phoneticPr fontId="3"/>
  </si>
  <si>
    <r>
      <t>■Ｃ・Ｄブロックトーナメント　【</t>
    </r>
    <r>
      <rPr>
        <b/>
        <sz val="14"/>
        <color indexed="10"/>
        <rFont val="HGS創英角ﾎﾟｯﾌﾟ体"/>
        <family val="3"/>
        <charset val="128"/>
      </rPr>
      <t>平戸永谷川遊水地広場</t>
    </r>
    <r>
      <rPr>
        <sz val="14"/>
        <rFont val="HGS創英角ﾎﾟｯﾌﾟ体"/>
        <family val="3"/>
        <charset val="128"/>
      </rPr>
      <t>】</t>
    </r>
    <phoneticPr fontId="3"/>
  </si>
  <si>
    <t>南足柄トレセン</t>
    <rPh sb="0" eb="3">
      <t>ミナミアシガラ</t>
    </rPh>
    <phoneticPr fontId="3"/>
  </si>
  <si>
    <t>中原区トレセン</t>
  </si>
  <si>
    <t>瀬谷区選抜</t>
  </si>
  <si>
    <t>南区選抜</t>
  </si>
  <si>
    <t>戸塚区選抜</t>
    <rPh sb="0" eb="3">
      <t>トツカク</t>
    </rPh>
    <rPh sb="3" eb="5">
      <t>センバツ</t>
    </rPh>
    <phoneticPr fontId="3"/>
  </si>
  <si>
    <t>磯子区選抜</t>
    <rPh sb="0" eb="3">
      <t>イソゴク</t>
    </rPh>
    <rPh sb="3" eb="5">
      <t>センバツ</t>
    </rPh>
    <phoneticPr fontId="3"/>
  </si>
  <si>
    <t>神奈川区選抜</t>
  </si>
  <si>
    <t>中区選抜</t>
    <rPh sb="0" eb="2">
      <t>ナカク</t>
    </rPh>
    <rPh sb="2" eb="4">
      <t>センバツ</t>
    </rPh>
    <phoneticPr fontId="3"/>
  </si>
  <si>
    <r>
      <t>港南区選抜</t>
    </r>
    <r>
      <rPr>
        <b/>
        <sz val="11"/>
        <color indexed="10"/>
        <rFont val="HG丸ｺﾞｼｯｸM-PRO"/>
        <family val="3"/>
        <charset val="128"/>
      </rPr>
      <t>Ａ</t>
    </r>
    <r>
      <rPr>
        <sz val="11"/>
        <rFont val="HG丸ｺﾞｼｯｸM-PRO"/>
        <family val="3"/>
        <charset val="128"/>
      </rPr>
      <t>　　　　（神奈川県 横浜市）</t>
    </r>
    <phoneticPr fontId="3"/>
  </si>
  <si>
    <t>神奈川区選抜　　　　（神奈川県 横浜市）</t>
    <rPh sb="0" eb="4">
      <t>カナガワク</t>
    </rPh>
    <rPh sb="4" eb="6">
      <t>センバツ</t>
    </rPh>
    <phoneticPr fontId="3"/>
  </si>
  <si>
    <t>金沢区選抜　　　　　（神奈川県 横浜市）</t>
    <rPh sb="0" eb="3">
      <t>カナザワク</t>
    </rPh>
    <rPh sb="3" eb="5">
      <t>センバツ</t>
    </rPh>
    <phoneticPr fontId="3"/>
  </si>
  <si>
    <t>瀬谷区選抜　　　　　（神奈川県 横浜市）</t>
    <rPh sb="0" eb="3">
      <t>セヤク</t>
    </rPh>
    <rPh sb="3" eb="5">
      <t>センバツ</t>
    </rPh>
    <phoneticPr fontId="3"/>
  </si>
  <si>
    <t>南区選抜　　　　　　（神奈川県 横浜市）</t>
    <rPh sb="0" eb="2">
      <t>ミナミク</t>
    </rPh>
    <rPh sb="2" eb="4">
      <t>センバツ</t>
    </rPh>
    <phoneticPr fontId="3"/>
  </si>
  <si>
    <t>栄区選抜　　　　　　（神奈川県 横浜市）</t>
    <rPh sb="0" eb="2">
      <t>サカエク</t>
    </rPh>
    <rPh sb="2" eb="4">
      <t>センバツ</t>
    </rPh>
    <phoneticPr fontId="3"/>
  </si>
  <si>
    <t>旭区選抜　　　　　　（神奈川県 横浜市）</t>
    <rPh sb="0" eb="2">
      <t>アサヒク</t>
    </rPh>
    <rPh sb="2" eb="4">
      <t>センバツ</t>
    </rPh>
    <phoneticPr fontId="3"/>
  </si>
  <si>
    <t>戸塚区選抜　　　　　（神奈川県 横浜市）</t>
    <rPh sb="0" eb="3">
      <t>トツカク</t>
    </rPh>
    <rPh sb="3" eb="5">
      <t>センバツ</t>
    </rPh>
    <phoneticPr fontId="3"/>
  </si>
  <si>
    <t>磯子区選抜　　　　　（神奈川県 横浜市）</t>
    <rPh sb="0" eb="3">
      <t>イソゴク</t>
    </rPh>
    <rPh sb="3" eb="5">
      <t>センバツ</t>
    </rPh>
    <phoneticPr fontId="3"/>
  </si>
  <si>
    <t>中区選抜　　　　　　（神奈川県 横浜市）</t>
    <rPh sb="0" eb="2">
      <t>ナカク</t>
    </rPh>
    <rPh sb="2" eb="4">
      <t>センバツ</t>
    </rPh>
    <phoneticPr fontId="3"/>
  </si>
  <si>
    <t>八千代トレセン　　　（千葉県 八千代市）</t>
    <rPh sb="0" eb="3">
      <t>ヤチヨ</t>
    </rPh>
    <rPh sb="11" eb="14">
      <t>チバケン</t>
    </rPh>
    <rPh sb="15" eb="19">
      <t>ヤチヨシ</t>
    </rPh>
    <phoneticPr fontId="3"/>
  </si>
  <si>
    <t>南足柄トレセン　　　（神奈川県 南足柄市）</t>
    <rPh sb="0" eb="3">
      <t>ミナミアシガラ</t>
    </rPh>
    <rPh sb="16" eb="20">
      <t>ミナミアシガラシ</t>
    </rPh>
    <phoneticPr fontId="3"/>
  </si>
  <si>
    <t>中原区トレセン　　　（神奈川県 川崎市）</t>
    <rPh sb="0" eb="3">
      <t>ナカハラク</t>
    </rPh>
    <phoneticPr fontId="3"/>
  </si>
  <si>
    <t>高津区選抜　　　　　（神奈川県 川崎市）</t>
    <rPh sb="0" eb="3">
      <t>タカツク</t>
    </rPh>
    <rPh sb="3" eb="5">
      <t>センバツ</t>
    </rPh>
    <rPh sb="16" eb="18">
      <t>カワサキ</t>
    </rPh>
    <phoneticPr fontId="3"/>
  </si>
  <si>
    <t>川崎区選抜　　　　　（神奈川県 川崎市）</t>
    <rPh sb="0" eb="3">
      <t>カワサキク</t>
    </rPh>
    <rPh sb="3" eb="5">
      <t>センバツ</t>
    </rPh>
    <phoneticPr fontId="3"/>
  </si>
  <si>
    <t>八千代トレセン</t>
    <phoneticPr fontId="3"/>
  </si>
  <si>
    <t>南足柄トレセン</t>
    <phoneticPr fontId="3"/>
  </si>
  <si>
    <t>港南区選抜Ａ</t>
    <phoneticPr fontId="3"/>
  </si>
  <si>
    <t>港南区選抜Ｂ</t>
    <phoneticPr fontId="3"/>
  </si>
  <si>
    <t>中区選抜</t>
    <phoneticPr fontId="3"/>
  </si>
  <si>
    <t>神奈川区選抜</t>
    <phoneticPr fontId="3"/>
  </si>
  <si>
    <t>戸塚区選抜</t>
    <phoneticPr fontId="3"/>
  </si>
  <si>
    <t>高津区選抜</t>
    <phoneticPr fontId="3"/>
  </si>
  <si>
    <t>磯子区選抜</t>
    <phoneticPr fontId="3"/>
  </si>
  <si>
    <t>南区選抜</t>
    <phoneticPr fontId="3"/>
  </si>
  <si>
    <t>旭区選抜</t>
    <phoneticPr fontId="3"/>
  </si>
  <si>
    <t>金沢区選抜</t>
    <phoneticPr fontId="3"/>
  </si>
  <si>
    <t>瀬谷区選抜</t>
    <phoneticPr fontId="3"/>
  </si>
  <si>
    <t>中原区トレセン</t>
    <phoneticPr fontId="3"/>
  </si>
  <si>
    <t>川崎区選抜</t>
    <phoneticPr fontId="3"/>
  </si>
  <si>
    <t>栄区選抜</t>
    <phoneticPr fontId="3"/>
  </si>
  <si>
    <t>TEL</t>
    <phoneticPr fontId="3"/>
  </si>
  <si>
    <t>幸　良平</t>
  </si>
  <si>
    <t>047-459-3242</t>
  </si>
  <si>
    <t>080-3026-1190</t>
  </si>
  <si>
    <t>佐藤伸一</t>
  </si>
  <si>
    <t>菊地　　廣</t>
  </si>
  <si>
    <t>0465-74-8888</t>
  </si>
  <si>
    <t>090-2747-6723</t>
  </si>
  <si>
    <t>徳永 勇希</t>
  </si>
  <si>
    <t>044-767-5641</t>
  </si>
  <si>
    <t>080-3510-3029</t>
  </si>
  <si>
    <t>044-853-7663</t>
  </si>
  <si>
    <t>080-1093-8234</t>
  </si>
  <si>
    <t>藤田　</t>
  </si>
  <si>
    <t>川崎区トレセン</t>
  </si>
  <si>
    <t>小池　誓</t>
  </si>
  <si>
    <t>044-322-5811</t>
  </si>
  <si>
    <t>090-2544-0313</t>
  </si>
  <si>
    <t>斉藤　健治</t>
  </si>
  <si>
    <t>石井 清己</t>
  </si>
  <si>
    <t>045-782-4040</t>
  </si>
  <si>
    <t>090-2406-5641</t>
  </si>
  <si>
    <t>野村 睦男</t>
  </si>
  <si>
    <t>正木　栄一</t>
  </si>
  <si>
    <t>045-303-0572</t>
  </si>
  <si>
    <t>080-1168-6634</t>
  </si>
  <si>
    <t>常間知　浩</t>
  </si>
  <si>
    <t>清水　政之</t>
  </si>
  <si>
    <t>045-715-4449</t>
  </si>
  <si>
    <t>090-2316-2162</t>
  </si>
  <si>
    <t>坂本　由紀夫</t>
  </si>
  <si>
    <t>神尾　琢磨</t>
  </si>
  <si>
    <t>070-1494-4265</t>
  </si>
  <si>
    <t>青葉　潤也</t>
  </si>
  <si>
    <t>加々本　勇</t>
  </si>
  <si>
    <t>045-369-1626</t>
  </si>
  <si>
    <t>090-3904-2767</t>
  </si>
  <si>
    <t>鈴木　雅之</t>
  </si>
  <si>
    <t>新宮　敬太</t>
  </si>
  <si>
    <t>045-865-1318</t>
  </si>
  <si>
    <t>090-1509-8885</t>
  </si>
  <si>
    <t>中川　昌浩</t>
  </si>
  <si>
    <t>080-3366-9555</t>
  </si>
  <si>
    <t>坂井　雅夫</t>
  </si>
  <si>
    <t>寺田　倫久</t>
  </si>
  <si>
    <t>045-316-0977</t>
  </si>
  <si>
    <t>090-9380-6703</t>
  </si>
  <si>
    <t>三宅　大輔</t>
  </si>
  <si>
    <t>045-621-8760</t>
  </si>
  <si>
    <t>090-6474-8123</t>
  </si>
  <si>
    <t>大森　弘</t>
  </si>
  <si>
    <t>藤田　浩三</t>
    <phoneticPr fontId="3"/>
  </si>
  <si>
    <t>南足柄トレセン</t>
  </si>
  <si>
    <t>港南区選抜Ｂ</t>
    <phoneticPr fontId="3"/>
  </si>
  <si>
    <t>南足柄市</t>
    <rPh sb="0" eb="4">
      <t>ミナミアシガラシ</t>
    </rPh>
    <phoneticPr fontId="3"/>
  </si>
  <si>
    <t>川崎市</t>
    <rPh sb="0" eb="3">
      <t>カワサキシ</t>
    </rPh>
    <phoneticPr fontId="3"/>
  </si>
  <si>
    <t>横浜市</t>
    <rPh sb="0" eb="3">
      <t>ヨコハマシ</t>
    </rPh>
    <phoneticPr fontId="3"/>
  </si>
  <si>
    <t>３２台</t>
    <rPh sb="2" eb="3">
      <t>ダイ</t>
    </rPh>
    <phoneticPr fontId="3"/>
  </si>
  <si>
    <t>３２台</t>
    <phoneticPr fontId="3"/>
  </si>
  <si>
    <r>
      <t>駐車場有　／　</t>
    </r>
    <r>
      <rPr>
        <b/>
        <sz val="11"/>
        <rFont val="HG丸ｺﾞｼｯｸM-PRO"/>
        <family val="3"/>
        <charset val="128"/>
      </rPr>
      <t>４台　</t>
    </r>
    <r>
      <rPr>
        <b/>
        <sz val="11"/>
        <color indexed="10"/>
        <rFont val="HG丸ｺﾞｼｯｸM-PRO"/>
        <family val="3"/>
        <charset val="128"/>
      </rPr>
      <t>＜各チーム台数厳守＞</t>
    </r>
    <rPh sb="0" eb="3">
      <t>チュウシャジョウ</t>
    </rPh>
    <rPh sb="3" eb="4">
      <t>アリ</t>
    </rPh>
    <rPh sb="8" eb="9">
      <t>ダイ</t>
    </rPh>
    <rPh sb="11" eb="12">
      <t>カク</t>
    </rPh>
    <rPh sb="15" eb="17">
      <t>ダイスウ</t>
    </rPh>
    <rPh sb="17" eb="19">
      <t>ゲンシュ</t>
    </rPh>
    <phoneticPr fontId="3"/>
  </si>
  <si>
    <t>団体　：　優 勝、準優勝、第３位（上位パート）</t>
    <rPh sb="0" eb="2">
      <t>ダンタイ</t>
    </rPh>
    <rPh sb="9" eb="12">
      <t>ジュンユウショウ</t>
    </rPh>
    <rPh sb="13" eb="14">
      <t>ダイ</t>
    </rPh>
    <rPh sb="15" eb="16">
      <t>イ</t>
    </rPh>
    <rPh sb="17" eb="19">
      <t>ジョウイ</t>
    </rPh>
    <phoneticPr fontId="3"/>
  </si>
  <si>
    <t>　　　　　敢闘賞（下位パート１位）</t>
    <rPh sb="5" eb="8">
      <t>カントウショウ</t>
    </rPh>
    <rPh sb="9" eb="11">
      <t>カイ</t>
    </rPh>
    <rPh sb="15" eb="16">
      <t>イ</t>
    </rPh>
    <phoneticPr fontId="3"/>
  </si>
  <si>
    <t>　　　　　ベストゴールキーパー賞</t>
    <rPh sb="15" eb="16">
      <t>ショウ</t>
    </rPh>
    <phoneticPr fontId="3"/>
  </si>
  <si>
    <t xml:space="preserve">個人　：　最優秀選手賞１名、優秀選手賞15名 </t>
    <rPh sb="0" eb="2">
      <t>コジン</t>
    </rPh>
    <rPh sb="5" eb="8">
      <t>サイユウシュウ</t>
    </rPh>
    <rPh sb="10" eb="11">
      <t>ショウ</t>
    </rPh>
    <rPh sb="12" eb="13">
      <t>メイ</t>
    </rPh>
    <rPh sb="14" eb="16">
      <t>ユウシュウ</t>
    </rPh>
    <rPh sb="16" eb="18">
      <t>センシュ</t>
    </rPh>
    <rPh sb="18" eb="19">
      <t>ショウ</t>
    </rPh>
    <rPh sb="21" eb="22">
      <t>メイ</t>
    </rPh>
    <phoneticPr fontId="3"/>
  </si>
  <si>
    <t>　　　　　ボール：５号球（上位パート１位～２位、下位パート１位～２位）</t>
    <rPh sb="10" eb="11">
      <t>ゴウ</t>
    </rPh>
    <rPh sb="11" eb="12">
      <t>キュウ</t>
    </rPh>
    <rPh sb="13" eb="15">
      <t>ジョウイ</t>
    </rPh>
    <rPh sb="19" eb="20">
      <t>イ</t>
    </rPh>
    <rPh sb="22" eb="23">
      <t>イ</t>
    </rPh>
    <rPh sb="24" eb="26">
      <t>カイ</t>
    </rPh>
    <rPh sb="30" eb="31">
      <t>イ</t>
    </rPh>
    <rPh sb="33" eb="34">
      <t>イ</t>
    </rPh>
    <phoneticPr fontId="3"/>
  </si>
  <si>
    <t>会場3位</t>
    <rPh sb="3" eb="4">
      <t>イ</t>
    </rPh>
    <phoneticPr fontId="3"/>
  </si>
  <si>
    <t>会場4位</t>
    <rPh sb="3" eb="4">
      <t>イ</t>
    </rPh>
    <phoneticPr fontId="3"/>
  </si>
  <si>
    <t>会場1位</t>
    <rPh sb="0" eb="2">
      <t>カイジョウ</t>
    </rPh>
    <rPh sb="3" eb="4">
      <t>イ</t>
    </rPh>
    <phoneticPr fontId="3"/>
  </si>
  <si>
    <t>会場2位</t>
    <rPh sb="3" eb="4">
      <t>イ</t>
    </rPh>
    <phoneticPr fontId="3"/>
  </si>
  <si>
    <t>リスト杯争奪第１１回港南区選抜招待大会プログラム.xls の互換性レポート</t>
  </si>
  <si>
    <t>2017/11/7 12:36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</si>
  <si>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</si>
  <si>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機能の大幅な損失</t>
  </si>
  <si>
    <t>出現数</t>
  </si>
  <si>
    <t>バージョン</t>
  </si>
  <si>
    <t>このオブジェクトに適用されている効果が解除されます。このグラフィックの境界線からはみ出たテキストは表示されません。</t>
  </si>
  <si>
    <t>表紙'!A22:K54</t>
  </si>
  <si>
    <t>Excel 97-2003</t>
  </si>
  <si>
    <t>再現性の低下</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</si>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</sst>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quot;-&quot;"/>
  </numFmts>
  <fonts count="78">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font>
    <font>
      <b/>
      <sz val="14"/>
      <name val="ＭＳ Ｐゴシック"/>
      <family val="3"/>
      <charset val="128"/>
    </font>
    <font>
      <sz val="14"/>
      <name val="ＭＳ Ｐゴシック"/>
      <family val="3"/>
      <charset val="128"/>
    </font>
    <font>
      <sz val="36"/>
      <name val="HGS創英角ﾎﾟｯﾌﾟ体"/>
      <family val="3"/>
      <charset val="128"/>
    </font>
    <font>
      <sz val="12"/>
      <name val="HGS創英角ﾎﾟｯﾌﾟ体"/>
      <family val="3"/>
      <charset val="128"/>
    </font>
    <font>
      <sz val="16"/>
      <name val="ＭＳ Ｐゴシック"/>
      <family val="3"/>
      <charset val="128"/>
    </font>
    <font>
      <sz val="14"/>
      <name val="HGS創英角ﾎﾟｯﾌﾟ体"/>
      <family val="3"/>
      <charset val="128"/>
    </font>
    <font>
      <sz val="16"/>
      <name val="HGS創英角ﾎﾟｯﾌﾟ体"/>
      <family val="3"/>
      <charset val="128"/>
    </font>
    <font>
      <b/>
      <sz val="11"/>
      <color indexed="8"/>
      <name val="ＭＳ Ｐゴシック"/>
      <family val="3"/>
      <charset val="128"/>
    </font>
    <font>
      <b/>
      <sz val="7.5"/>
      <name val="ＭＳ Ｐゴシック"/>
      <family val="3"/>
      <charset val="128"/>
    </font>
    <font>
      <b/>
      <sz val="6"/>
      <name val="ＭＳ Ｐゴシック"/>
      <family val="3"/>
      <charset val="128"/>
    </font>
    <font>
      <b/>
      <sz val="11"/>
      <color indexed="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HGP創英角ﾎﾟｯﾌﾟ体"/>
      <family val="3"/>
      <charset val="128"/>
    </font>
    <font>
      <b/>
      <sz val="18"/>
      <name val="HG丸ｺﾞｼｯｸM-PRO"/>
      <family val="3"/>
      <charset val="128"/>
    </font>
    <font>
      <sz val="11"/>
      <name val="HG丸ｺﾞｼｯｸM-PRO"/>
      <family val="3"/>
      <charset val="128"/>
    </font>
    <font>
      <sz val="11"/>
      <name val="HGP創英角ﾎﾟｯﾌﾟ体"/>
      <family val="3"/>
      <charset val="128"/>
    </font>
    <font>
      <b/>
      <sz val="11"/>
      <name val="HGP創英角ﾎﾟｯﾌﾟ体"/>
      <family val="3"/>
      <charset val="128"/>
    </font>
    <font>
      <b/>
      <sz val="11"/>
      <name val="HG丸ｺﾞｼｯｸM-PRO"/>
      <family val="3"/>
      <charset val="128"/>
    </font>
    <font>
      <sz val="10.5"/>
      <name val="HG丸ｺﾞｼｯｸM-PRO"/>
      <family val="3"/>
      <charset val="128"/>
    </font>
    <font>
      <b/>
      <sz val="9"/>
      <name val="ＭＳ Ｐゴシック"/>
      <family val="3"/>
      <charset val="128"/>
    </font>
    <font>
      <sz val="18"/>
      <name val="HGS創英角ﾎﾟｯﾌﾟ体"/>
      <family val="3"/>
      <charset val="128"/>
    </font>
    <font>
      <b/>
      <i/>
      <sz val="11"/>
      <name val="ＭＳ Ｐゴシック"/>
      <family val="3"/>
      <charset val="128"/>
    </font>
    <font>
      <b/>
      <sz val="8"/>
      <name val="ＭＳ Ｐゴシック"/>
      <family val="3"/>
      <charset val="128"/>
    </font>
    <font>
      <b/>
      <sz val="14"/>
      <name val="HGS創英角ﾎﾟｯﾌﾟ体"/>
      <family val="3"/>
      <charset val="128"/>
    </font>
    <font>
      <b/>
      <sz val="14"/>
      <color indexed="10"/>
      <name val="HGS創英角ﾎﾟｯﾌﾟ体"/>
      <family val="3"/>
      <charset val="128"/>
    </font>
    <font>
      <sz val="9"/>
      <name val="ＭＳ Ｐゴシック"/>
      <family val="3"/>
      <charset val="128"/>
    </font>
    <font>
      <sz val="10"/>
      <name val="ＭＳ Ｐゴシック"/>
      <family val="3"/>
      <charset val="128"/>
    </font>
    <font>
      <b/>
      <sz val="12"/>
      <color indexed="10"/>
      <name val="ＭＳ Ｐゴシック"/>
      <family val="3"/>
      <charset val="128"/>
    </font>
    <font>
      <sz val="11"/>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color indexed="8"/>
      <name val="Verdana"/>
      <family val="2"/>
    </font>
    <font>
      <sz val="11"/>
      <name val="ＭＳ Ｐゴシック"/>
      <family val="3"/>
      <charset val="129"/>
    </font>
    <font>
      <b/>
      <sz val="20"/>
      <name val="HGS創英角ﾎﾟｯﾌﾟ体"/>
      <family val="3"/>
      <charset val="128"/>
    </font>
    <font>
      <b/>
      <sz val="18"/>
      <name val="HGS創英角ﾎﾟｯﾌﾟ体"/>
      <family val="3"/>
      <charset val="128"/>
    </font>
    <font>
      <b/>
      <sz val="11"/>
      <color indexed="10"/>
      <name val="HG丸ｺﾞｼｯｸM-PRO"/>
      <family val="3"/>
      <charset val="128"/>
    </font>
    <font>
      <b/>
      <sz val="18"/>
      <name val="ＭＳ Ｐゴシック"/>
      <family val="3"/>
      <charset val="128"/>
    </font>
    <font>
      <b/>
      <sz val="12"/>
      <color indexed="10"/>
      <name val="HG創英角ﾎﾟｯﾌﾟ体"/>
      <family val="3"/>
      <charset val="128"/>
    </font>
    <font>
      <b/>
      <sz val="11"/>
      <color indexed="12"/>
      <name val="ＭＳ Ｐゴシック"/>
      <family val="3"/>
      <charset val="128"/>
    </font>
    <font>
      <sz val="20"/>
      <name val="HG創英角ｺﾞｼｯｸUB"/>
      <family val="3"/>
      <charset val="128"/>
    </font>
    <font>
      <sz val="20"/>
      <name val="HGS創英角ﾎﾟｯﾌﾟ体"/>
      <family val="3"/>
      <charset val="128"/>
    </font>
    <font>
      <b/>
      <sz val="12"/>
      <name val="HG創英角ﾎﾟｯﾌﾟ体"/>
      <family val="3"/>
      <charset val="128"/>
    </font>
    <font>
      <sz val="11"/>
      <name val="HG創英角ﾎﾟｯﾌﾟ体"/>
      <family val="3"/>
      <charset val="128"/>
    </font>
    <font>
      <sz val="12"/>
      <name val="HG創英角ﾎﾟｯﾌﾟ体"/>
      <family val="3"/>
      <charset val="128"/>
    </font>
    <font>
      <sz val="22"/>
      <name val="HGS創英角ﾎﾟｯﾌﾟ体"/>
      <family val="3"/>
      <charset val="128"/>
    </font>
    <font>
      <sz val="20"/>
      <name val="ＭＳ Ｐゴシック"/>
      <family val="3"/>
      <charset val="128"/>
    </font>
    <font>
      <sz val="14"/>
      <name val="HG創英角ﾎﾟｯﾌﾟ体"/>
      <family val="3"/>
      <charset val="128"/>
    </font>
    <font>
      <b/>
      <sz val="11"/>
      <color indexed="10"/>
      <name val="HG丸ｺﾞｼｯｸM-PRO"/>
      <family val="3"/>
      <charset val="128"/>
    </font>
    <font>
      <b/>
      <sz val="14"/>
      <name val="HG創英角ｺﾞｼｯｸUB"/>
      <family val="3"/>
      <charset val="128"/>
    </font>
    <font>
      <b/>
      <sz val="10"/>
      <color rgb="FFFF0000"/>
      <name val="ＭＳ Ｐゴシック"/>
      <family val="3"/>
      <charset val="128"/>
    </font>
    <font>
      <sz val="11"/>
      <color rgb="FF0000CC"/>
      <name val="HGS創英角ﾎﾟｯﾌﾟ体"/>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
      <patternFill patternType="solid">
        <fgColor rgb="FFCCFFFF"/>
        <bgColor indexed="64"/>
      </patternFill>
    </fill>
  </fills>
  <borders count="12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double">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8"/>
      </top>
      <bottom/>
      <diagonal/>
    </border>
    <border>
      <left/>
      <right style="thin">
        <color indexed="8"/>
      </right>
      <top style="thin">
        <color indexed="64"/>
      </top>
      <bottom/>
      <diagonal/>
    </border>
    <border>
      <left/>
      <right style="thin">
        <color indexed="8"/>
      </right>
      <top/>
      <bottom style="medium">
        <color indexed="64"/>
      </bottom>
      <diagonal/>
    </border>
    <border>
      <left style="thin">
        <color indexed="8"/>
      </left>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8"/>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8"/>
      </right>
      <top/>
      <bottom style="medium">
        <color indexed="64"/>
      </bottom>
      <diagonal style="thin">
        <color indexed="64"/>
      </diagonal>
    </border>
    <border>
      <left style="medium">
        <color indexed="64"/>
      </left>
      <right style="thin">
        <color indexed="64"/>
      </right>
      <top/>
      <bottom style="thin">
        <color indexed="8"/>
      </bottom>
      <diagonal/>
    </border>
    <border>
      <left/>
      <right style="thin">
        <color indexed="8"/>
      </right>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8"/>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medium">
        <color indexed="64"/>
      </left>
      <right style="thin">
        <color indexed="64"/>
      </right>
      <top style="thin">
        <color indexed="64"/>
      </top>
      <bottom/>
      <diagonal/>
    </border>
    <border diagonalDown="1">
      <left style="thin">
        <color indexed="8"/>
      </left>
      <right/>
      <top style="thin">
        <color indexed="64"/>
      </top>
      <bottom/>
      <diagonal style="thin">
        <color indexed="8"/>
      </diagonal>
    </border>
    <border diagonalDown="1">
      <left/>
      <right/>
      <top style="thin">
        <color indexed="64"/>
      </top>
      <bottom/>
      <diagonal style="thin">
        <color indexed="8"/>
      </diagonal>
    </border>
    <border diagonalDown="1">
      <left/>
      <right style="thin">
        <color indexed="8"/>
      </right>
      <top style="thin">
        <color indexed="64"/>
      </top>
      <bottom/>
      <diagonal style="thin">
        <color indexed="8"/>
      </diagonal>
    </border>
    <border diagonalDown="1">
      <left style="thin">
        <color indexed="8"/>
      </left>
      <right/>
      <top/>
      <bottom style="thin">
        <color indexed="64"/>
      </bottom>
      <diagonal style="thin">
        <color indexed="8"/>
      </diagonal>
    </border>
    <border diagonalDown="1">
      <left/>
      <right/>
      <top/>
      <bottom style="thin">
        <color indexed="64"/>
      </bottom>
      <diagonal style="thin">
        <color indexed="8"/>
      </diagonal>
    </border>
    <border diagonalDown="1">
      <left/>
      <right style="thin">
        <color indexed="8"/>
      </right>
      <top/>
      <bottom style="thin">
        <color indexed="64"/>
      </bottom>
      <diagonal style="thin">
        <color indexed="8"/>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right style="thin">
        <color indexed="8"/>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diagonal/>
    </border>
    <border>
      <left style="thin">
        <color indexed="64"/>
      </left>
      <right style="thin">
        <color indexed="64"/>
      </right>
      <top style="medium">
        <color indexed="64"/>
      </top>
      <bottom style="thin">
        <color indexed="64"/>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68">
    <xf numFmtId="0" fontId="0" fillId="0" borderId="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180" fontId="51" fillId="0" borderId="0" applyFill="0" applyBorder="0" applyAlignment="0"/>
    <xf numFmtId="0" fontId="52" fillId="0" borderId="0">
      <alignment horizontal="left"/>
    </xf>
    <xf numFmtId="0" fontId="53" fillId="0" borderId="1" applyNumberFormat="0" applyAlignment="0" applyProtection="0">
      <alignment horizontal="left" vertical="center"/>
    </xf>
    <xf numFmtId="0" fontId="53" fillId="0" borderId="2">
      <alignment horizontal="left" vertical="center"/>
    </xf>
    <xf numFmtId="0" fontId="54" fillId="0" borderId="0"/>
    <xf numFmtId="4" fontId="52" fillId="0" borderId="0">
      <alignment horizontal="right"/>
    </xf>
    <xf numFmtId="4" fontId="55" fillId="0" borderId="0">
      <alignment horizontal="right"/>
    </xf>
    <xf numFmtId="0" fontId="56" fillId="0" borderId="0">
      <alignment horizontal="left"/>
    </xf>
    <xf numFmtId="0" fontId="57" fillId="0" borderId="0">
      <alignment horizont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18" fillId="20" borderId="3" applyNumberFormat="0" applyAlignment="0" applyProtection="0">
      <alignment vertical="center"/>
    </xf>
    <xf numFmtId="0" fontId="22"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4" applyNumberFormat="0" applyFont="0" applyAlignment="0" applyProtection="0">
      <alignment vertical="center"/>
    </xf>
    <xf numFmtId="0" fontId="23" fillId="0" borderId="5" applyNumberFormat="0" applyFill="0" applyAlignment="0" applyProtection="0">
      <alignment vertical="center"/>
    </xf>
    <xf numFmtId="0" fontId="24" fillId="3" borderId="0" applyNumberFormat="0" applyBorder="0" applyAlignment="0" applyProtection="0">
      <alignment vertical="center"/>
    </xf>
    <xf numFmtId="0" fontId="25" fillId="23" borderId="6" applyNumberFormat="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29" fillId="0" borderId="0" applyNumberFormat="0" applyFill="0" applyBorder="0" applyAlignment="0" applyProtection="0">
      <alignment vertical="center"/>
    </xf>
    <xf numFmtId="0" fontId="15" fillId="0" borderId="10" applyNumberFormat="0" applyFill="0" applyAlignment="0" applyProtection="0">
      <alignment vertical="center"/>
    </xf>
    <xf numFmtId="0" fontId="30" fillId="23" borderId="11" applyNumberFormat="0" applyAlignment="0" applyProtection="0">
      <alignment vertical="center"/>
    </xf>
    <xf numFmtId="0" fontId="31" fillId="0" borderId="0" applyNumberFormat="0" applyFill="0" applyBorder="0" applyAlignment="0" applyProtection="0">
      <alignment vertical="center"/>
    </xf>
    <xf numFmtId="0" fontId="32" fillId="7" borderId="6"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applyNumberFormat="0" applyFill="0" applyBorder="0" applyProtection="0">
      <alignment vertical="top"/>
    </xf>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4" borderId="0" applyNumberFormat="0" applyBorder="0" applyAlignment="0" applyProtection="0">
      <alignment vertical="center"/>
    </xf>
  </cellStyleXfs>
  <cellXfs count="544">
    <xf numFmtId="0" fontId="0" fillId="0" borderId="0" xfId="0">
      <alignment vertical="center"/>
    </xf>
    <xf numFmtId="0" fontId="9" fillId="0" borderId="0" xfId="0" applyFont="1" applyAlignment="1">
      <alignment vertical="center"/>
    </xf>
    <xf numFmtId="0" fontId="10" fillId="0" borderId="0" xfId="0" applyFont="1" applyAlignment="1">
      <alignment vertical="center"/>
    </xf>
    <xf numFmtId="55" fontId="11" fillId="0" borderId="0" xfId="0" applyNumberFormat="1" applyFont="1" applyAlignment="1">
      <alignment vertical="center"/>
    </xf>
    <xf numFmtId="0" fontId="11" fillId="0" borderId="0" xfId="0" applyFont="1" applyAlignment="1">
      <alignment vertical="center"/>
    </xf>
    <xf numFmtId="0" fontId="14"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1" fillId="0" borderId="0" xfId="0" applyFont="1">
      <alignment vertical="center"/>
    </xf>
    <xf numFmtId="0" fontId="2" fillId="0" borderId="0" xfId="0" applyFont="1" applyFill="1" applyAlignment="1">
      <alignment horizontal="center" vertical="center" shrinkToFit="1"/>
    </xf>
    <xf numFmtId="0" fontId="2" fillId="0" borderId="0" xfId="0" applyFont="1" applyFill="1" applyBorder="1" applyAlignment="1">
      <alignment vertical="center" shrinkToFit="1"/>
    </xf>
    <xf numFmtId="0" fontId="16"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49"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 fillId="0" borderId="0" xfId="65"/>
    <xf numFmtId="0" fontId="2" fillId="0" borderId="0" xfId="65" applyFont="1" applyBorder="1" applyAlignment="1">
      <alignment vertical="center"/>
    </xf>
    <xf numFmtId="0" fontId="1" fillId="0" borderId="0" xfId="65" applyFill="1"/>
    <xf numFmtId="0" fontId="1" fillId="0" borderId="12" xfId="65" applyBorder="1"/>
    <xf numFmtId="0" fontId="1" fillId="0" borderId="0" xfId="65" applyBorder="1"/>
    <xf numFmtId="0" fontId="1" fillId="0" borderId="13" xfId="65" applyBorder="1"/>
    <xf numFmtId="0" fontId="2" fillId="0" borderId="0" xfId="65" applyFont="1" applyFill="1" applyBorder="1" applyAlignment="1">
      <alignment horizontal="center" vertical="center" shrinkToFit="1"/>
    </xf>
    <xf numFmtId="0" fontId="1" fillId="0" borderId="14" xfId="65" applyBorder="1"/>
    <xf numFmtId="0" fontId="2" fillId="0" borderId="0" xfId="65" applyFont="1" applyFill="1" applyAlignment="1">
      <alignment horizontal="center" vertical="center" shrinkToFit="1"/>
    </xf>
    <xf numFmtId="0" fontId="1" fillId="0" borderId="13" xfId="65" applyFont="1" applyBorder="1" applyAlignment="1">
      <alignment vertical="center" wrapText="1"/>
    </xf>
    <xf numFmtId="0" fontId="1" fillId="0" borderId="0" xfId="65" quotePrefix="1" applyBorder="1" applyAlignment="1">
      <alignment horizontal="left"/>
    </xf>
    <xf numFmtId="0" fontId="1" fillId="0" borderId="15" xfId="65" applyBorder="1"/>
    <xf numFmtId="0" fontId="1" fillId="0" borderId="16" xfId="65" applyFont="1" applyBorder="1" applyAlignment="1">
      <alignment vertical="center" wrapText="1"/>
    </xf>
    <xf numFmtId="0" fontId="1" fillId="0" borderId="17" xfId="65" applyBorder="1"/>
    <xf numFmtId="0" fontId="1" fillId="0" borderId="14" xfId="65" quotePrefix="1" applyBorder="1" applyAlignment="1">
      <alignment horizontal="left"/>
    </xf>
    <xf numFmtId="0" fontId="1" fillId="0" borderId="16" xfId="65" applyFont="1" applyBorder="1" applyAlignment="1">
      <alignment vertical="center"/>
    </xf>
    <xf numFmtId="0" fontId="1" fillId="0" borderId="16" xfId="65" applyBorder="1"/>
    <xf numFmtId="0" fontId="1" fillId="0" borderId="16" xfId="65" applyFont="1" applyBorder="1" applyAlignment="1">
      <alignment horizontal="left"/>
    </xf>
    <xf numFmtId="0" fontId="1" fillId="0" borderId="15" xfId="65" applyBorder="1" applyAlignment="1">
      <alignment horizontal="left"/>
    </xf>
    <xf numFmtId="0" fontId="1" fillId="0" borderId="18" xfId="65" applyBorder="1" applyAlignment="1">
      <alignment horizontal="left"/>
    </xf>
    <xf numFmtId="0" fontId="1" fillId="0" borderId="17" xfId="65" quotePrefix="1" applyBorder="1"/>
    <xf numFmtId="0" fontId="1" fillId="0" borderId="0" xfId="65" quotePrefix="1" applyBorder="1"/>
    <xf numFmtId="0" fontId="1" fillId="0" borderId="19" xfId="65" applyFont="1" applyBorder="1" applyAlignment="1">
      <alignment vertical="center" wrapText="1"/>
    </xf>
    <xf numFmtId="0" fontId="1" fillId="0" borderId="0" xfId="65" applyFont="1" applyBorder="1" applyAlignment="1">
      <alignment vertical="center" wrapText="1"/>
    </xf>
    <xf numFmtId="0" fontId="1" fillId="0" borderId="14" xfId="65" quotePrefix="1" applyBorder="1"/>
    <xf numFmtId="0" fontId="1" fillId="0" borderId="20" xfId="65" applyBorder="1"/>
    <xf numFmtId="0" fontId="1" fillId="0" borderId="0" xfId="65" applyBorder="1" applyAlignment="1">
      <alignment horizontal="center"/>
    </xf>
    <xf numFmtId="0" fontId="1" fillId="0" borderId="0" xfId="65" applyBorder="1" applyAlignment="1"/>
    <xf numFmtId="0" fontId="2" fillId="0" borderId="0" xfId="65" applyFont="1" applyBorder="1" applyAlignment="1">
      <alignment wrapText="1"/>
    </xf>
    <xf numFmtId="0" fontId="2" fillId="0" borderId="16" xfId="65" applyFont="1" applyBorder="1" applyAlignment="1">
      <alignment wrapText="1"/>
    </xf>
    <xf numFmtId="0" fontId="1" fillId="0" borderId="18" xfId="65" applyBorder="1"/>
    <xf numFmtId="0" fontId="1" fillId="0" borderId="19" xfId="65" applyBorder="1"/>
    <xf numFmtId="0" fontId="1" fillId="0" borderId="12" xfId="65" quotePrefix="1" applyBorder="1" applyAlignment="1">
      <alignment horizontal="left"/>
    </xf>
    <xf numFmtId="0" fontId="1" fillId="0" borderId="12" xfId="65" quotePrefix="1" applyBorder="1"/>
    <xf numFmtId="0" fontId="2" fillId="0" borderId="0" xfId="0" applyFont="1" applyAlignment="1">
      <alignment horizontal="center" vertical="center"/>
    </xf>
    <xf numFmtId="55" fontId="34" fillId="0" borderId="0" xfId="0" applyNumberFormat="1" applyFont="1" applyAlignment="1">
      <alignment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left" vertical="center"/>
    </xf>
    <xf numFmtId="0" fontId="37"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39" fillId="0" borderId="0" xfId="0" applyFont="1" applyAlignment="1">
      <alignment vertical="center"/>
    </xf>
    <xf numFmtId="0" fontId="36" fillId="0" borderId="0" xfId="0" applyFont="1" applyFill="1" applyAlignment="1">
      <alignment horizontal="left" vertical="center"/>
    </xf>
    <xf numFmtId="0" fontId="38" fillId="0" borderId="0" xfId="0" applyFont="1" applyFill="1" applyAlignment="1">
      <alignment horizontal="center" vertical="center"/>
    </xf>
    <xf numFmtId="0" fontId="40" fillId="0" borderId="0" xfId="0" applyFont="1" applyAlignment="1">
      <alignment horizontal="justify" vertical="center"/>
    </xf>
    <xf numFmtId="0" fontId="36" fillId="0" borderId="0" xfId="0" applyFont="1" applyAlignment="1">
      <alignment horizontal="center" vertical="center"/>
    </xf>
    <xf numFmtId="0" fontId="36" fillId="0" borderId="0" xfId="0" applyFont="1" applyFill="1" applyBorder="1" applyAlignment="1">
      <alignment vertical="center"/>
    </xf>
    <xf numFmtId="0" fontId="16" fillId="0" borderId="0" xfId="0" applyFont="1" applyFill="1" applyBorder="1" applyAlignment="1" applyProtection="1">
      <alignment horizontal="center" vertical="center" wrapText="1"/>
      <protection hidden="1"/>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24" borderId="21" xfId="0" applyFont="1" applyFill="1" applyBorder="1" applyAlignment="1">
      <alignment vertical="center"/>
    </xf>
    <xf numFmtId="0" fontId="5" fillId="25" borderId="22" xfId="0" applyFont="1" applyFill="1" applyBorder="1" applyAlignment="1">
      <alignment horizontal="center" vertical="center"/>
    </xf>
    <xf numFmtId="0" fontId="5"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5" fillId="0" borderId="2"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25" borderId="28" xfId="0" applyFont="1" applyFill="1" applyBorder="1" applyAlignment="1">
      <alignment horizontal="center" vertical="center"/>
    </xf>
    <xf numFmtId="20"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16" fillId="24" borderId="29" xfId="0" applyFont="1" applyFill="1" applyBorder="1" applyAlignment="1">
      <alignment horizontal="center" vertical="center"/>
    </xf>
    <xf numFmtId="0" fontId="16" fillId="24" borderId="30" xfId="0" applyFont="1" applyFill="1" applyBorder="1" applyAlignment="1">
      <alignment horizontal="center" vertical="center" wrapText="1"/>
    </xf>
    <xf numFmtId="0" fontId="16" fillId="24" borderId="31" xfId="0" applyFont="1" applyFill="1" applyBorder="1" applyAlignment="1">
      <alignment horizontal="center" vertical="center" wrapText="1"/>
    </xf>
    <xf numFmtId="0" fontId="17" fillId="24" borderId="31" xfId="0" applyFont="1" applyFill="1" applyBorder="1" applyAlignment="1">
      <alignment horizontal="center" vertical="center" wrapText="1"/>
    </xf>
    <xf numFmtId="0" fontId="17" fillId="24" borderId="31" xfId="0" applyFont="1" applyFill="1" applyBorder="1" applyAlignment="1">
      <alignment horizontal="center" vertical="center" shrinkToFit="1"/>
    </xf>
    <xf numFmtId="0" fontId="17" fillId="24" borderId="32" xfId="0" applyFont="1" applyFill="1" applyBorder="1" applyAlignment="1">
      <alignment horizontal="center" vertical="center" wrapText="1"/>
    </xf>
    <xf numFmtId="0" fontId="2" fillId="24" borderId="29" xfId="0" applyFont="1" applyFill="1" applyBorder="1" applyAlignment="1">
      <alignment horizontal="center" vertical="center"/>
    </xf>
    <xf numFmtId="0" fontId="1" fillId="0" borderId="0" xfId="0" applyFont="1" applyAlignment="1">
      <alignment vertical="center"/>
    </xf>
    <xf numFmtId="0" fontId="2" fillId="0" borderId="0" xfId="0" applyFont="1" applyFill="1" applyBorder="1" applyAlignment="1">
      <alignment vertical="center"/>
    </xf>
    <xf numFmtId="0" fontId="8" fillId="0" borderId="0" xfId="0" applyFont="1" applyAlignment="1">
      <alignment vertical="center"/>
    </xf>
    <xf numFmtId="0" fontId="0" fillId="0" borderId="0" xfId="0" applyFill="1">
      <alignment vertical="center"/>
    </xf>
    <xf numFmtId="0" fontId="13" fillId="0" borderId="0" xfId="0" applyFont="1" applyAlignment="1">
      <alignment vertical="center"/>
    </xf>
    <xf numFmtId="0" fontId="44" fillId="0" borderId="0" xfId="65" applyFont="1" applyBorder="1" applyAlignment="1">
      <alignment vertical="center"/>
    </xf>
    <xf numFmtId="0" fontId="44" fillId="0" borderId="0" xfId="65" applyFont="1" applyFill="1" applyAlignment="1">
      <alignment vertical="center" shrinkToFit="1"/>
    </xf>
    <xf numFmtId="0" fontId="44" fillId="0" borderId="0" xfId="65" applyFont="1" applyFill="1" applyBorder="1" applyAlignment="1">
      <alignment vertical="center" shrinkToFit="1"/>
    </xf>
    <xf numFmtId="0" fontId="5" fillId="0" borderId="22" xfId="0" applyFont="1" applyFill="1" applyBorder="1" applyAlignment="1">
      <alignment horizontal="center" vertical="center"/>
    </xf>
    <xf numFmtId="0" fontId="5" fillId="25" borderId="2" xfId="0" applyFont="1" applyFill="1" applyBorder="1" applyAlignment="1">
      <alignment horizontal="center" vertical="center"/>
    </xf>
    <xf numFmtId="0" fontId="12" fillId="25" borderId="26" xfId="0" applyFont="1" applyFill="1" applyBorder="1" applyAlignment="1">
      <alignment horizontal="center" vertical="center"/>
    </xf>
    <xf numFmtId="0" fontId="12" fillId="25" borderId="27" xfId="0" applyFont="1" applyFill="1" applyBorder="1" applyAlignment="1">
      <alignment horizontal="center" vertical="center"/>
    </xf>
    <xf numFmtId="0" fontId="5" fillId="25" borderId="2" xfId="0" quotePrefix="1" applyFont="1" applyFill="1" applyBorder="1" applyAlignment="1">
      <alignment horizontal="center" vertical="center"/>
    </xf>
    <xf numFmtId="0" fontId="5" fillId="25" borderId="33" xfId="0" applyFont="1" applyFill="1" applyBorder="1" applyAlignment="1">
      <alignment horizontal="center" vertical="center"/>
    </xf>
    <xf numFmtId="0" fontId="12" fillId="25" borderId="34" xfId="0" applyFont="1" applyFill="1" applyBorder="1" applyAlignment="1">
      <alignment horizontal="center" vertical="center"/>
    </xf>
    <xf numFmtId="0" fontId="12" fillId="25" borderId="35" xfId="0" applyFont="1" applyFill="1" applyBorder="1" applyAlignment="1">
      <alignment horizontal="center" vertical="center"/>
    </xf>
    <xf numFmtId="0" fontId="2" fillId="24" borderId="36" xfId="0" applyFont="1" applyFill="1" applyBorder="1" applyAlignment="1">
      <alignment horizontal="center" vertical="center"/>
    </xf>
    <xf numFmtId="0" fontId="2" fillId="24" borderId="37" xfId="0" applyFont="1" applyFill="1" applyBorder="1" applyAlignment="1">
      <alignment horizontal="center" vertical="center"/>
    </xf>
    <xf numFmtId="0" fontId="5" fillId="24" borderId="22" xfId="0" applyFont="1" applyFill="1" applyBorder="1" applyAlignment="1">
      <alignment horizontal="center" vertical="center"/>
    </xf>
    <xf numFmtId="0" fontId="5" fillId="24" borderId="36" xfId="0" applyFont="1" applyFill="1" applyBorder="1" applyAlignment="1">
      <alignment horizontal="center" vertical="center"/>
    </xf>
    <xf numFmtId="0" fontId="5" fillId="24" borderId="28" xfId="0" applyFont="1" applyFill="1" applyBorder="1" applyAlignment="1">
      <alignment horizontal="center" vertical="center"/>
    </xf>
    <xf numFmtId="0" fontId="5" fillId="25" borderId="12" xfId="0" applyFont="1" applyFill="1" applyBorder="1" applyAlignment="1">
      <alignment horizontal="center" vertical="center"/>
    </xf>
    <xf numFmtId="0" fontId="5" fillId="0" borderId="12" xfId="0" applyFont="1" applyFill="1" applyBorder="1" applyAlignment="1">
      <alignment horizontal="center" vertical="center"/>
    </xf>
    <xf numFmtId="20" fontId="2" fillId="25" borderId="2" xfId="0" applyNumberFormat="1" applyFont="1" applyFill="1" applyBorder="1" applyAlignment="1">
      <alignment horizontal="center" vertical="center"/>
    </xf>
    <xf numFmtId="20" fontId="2" fillId="25" borderId="12" xfId="0" applyNumberFormat="1" applyFont="1" applyFill="1" applyBorder="1" applyAlignment="1">
      <alignment horizontal="center" vertical="center"/>
    </xf>
    <xf numFmtId="20" fontId="2" fillId="0" borderId="12" xfId="0" applyNumberFormat="1" applyFont="1" applyFill="1" applyBorder="1" applyAlignment="1">
      <alignment horizontal="center" vertical="center"/>
    </xf>
    <xf numFmtId="20" fontId="2" fillId="25" borderId="33" xfId="0" applyNumberFormat="1" applyFont="1" applyFill="1" applyBorder="1" applyAlignment="1">
      <alignment horizontal="center" vertical="center"/>
    </xf>
    <xf numFmtId="0" fontId="2" fillId="24" borderId="38" xfId="0" applyFont="1" applyFill="1" applyBorder="1" applyAlignment="1">
      <alignment horizontal="center" vertical="center"/>
    </xf>
    <xf numFmtId="20" fontId="2" fillId="0" borderId="23" xfId="0" applyNumberFormat="1" applyFont="1" applyFill="1" applyBorder="1" applyAlignment="1">
      <alignment horizontal="center" vertical="center"/>
    </xf>
    <xf numFmtId="20" fontId="2" fillId="0" borderId="2" xfId="0" applyNumberFormat="1" applyFont="1" applyFill="1" applyBorder="1" applyAlignment="1">
      <alignment horizontal="center" vertical="center"/>
    </xf>
    <xf numFmtId="0" fontId="6" fillId="24" borderId="21" xfId="0" applyFont="1" applyFill="1" applyBorder="1" applyAlignment="1">
      <alignment horizontal="center" vertical="center"/>
    </xf>
    <xf numFmtId="0" fontId="12" fillId="25" borderId="14" xfId="0" applyFont="1" applyFill="1" applyBorder="1" applyAlignment="1">
      <alignment horizontal="center" vertical="center"/>
    </xf>
    <xf numFmtId="0" fontId="12" fillId="25" borderId="20" xfId="0" applyFont="1" applyFill="1" applyBorder="1" applyAlignment="1">
      <alignment horizontal="center" vertical="center"/>
    </xf>
    <xf numFmtId="0" fontId="48" fillId="0" borderId="0" xfId="65" quotePrefix="1" applyFont="1" applyBorder="1"/>
    <xf numFmtId="0" fontId="48" fillId="0" borderId="0" xfId="65" applyFont="1" applyBorder="1"/>
    <xf numFmtId="0" fontId="48" fillId="0" borderId="0" xfId="65" applyFont="1"/>
    <xf numFmtId="0" fontId="12" fillId="0" borderId="14" xfId="0" applyFont="1" applyFill="1" applyBorder="1" applyAlignment="1">
      <alignment horizontal="center" vertical="center"/>
    </xf>
    <xf numFmtId="0" fontId="12" fillId="0" borderId="20" xfId="0" applyFont="1" applyFill="1" applyBorder="1" applyAlignment="1">
      <alignment horizontal="center" vertical="center"/>
    </xf>
    <xf numFmtId="0" fontId="13" fillId="0" borderId="39" xfId="0" applyFont="1" applyBorder="1" applyAlignment="1">
      <alignment vertical="center"/>
    </xf>
    <xf numFmtId="0" fontId="49" fillId="0" borderId="0" xfId="0" applyFont="1" applyFill="1" applyAlignment="1">
      <alignment vertical="center"/>
    </xf>
    <xf numFmtId="0" fontId="14" fillId="0" borderId="0" xfId="0" applyFont="1" applyAlignment="1">
      <alignment horizontal="center" vertical="center"/>
    </xf>
    <xf numFmtId="0" fontId="36" fillId="0" borderId="0" xfId="0" applyFont="1" applyAlignment="1">
      <alignment horizontal="justify" vertical="center"/>
    </xf>
    <xf numFmtId="0" fontId="42" fillId="0" borderId="0" xfId="0" applyFont="1" applyAlignment="1">
      <alignment vertical="center"/>
    </xf>
    <xf numFmtId="0" fontId="1" fillId="0" borderId="0" xfId="65" applyAlignment="1">
      <alignment vertical="center"/>
    </xf>
    <xf numFmtId="0" fontId="0" fillId="0" borderId="0" xfId="0" applyBorder="1">
      <alignment vertical="center"/>
    </xf>
    <xf numFmtId="0" fontId="64" fillId="0" borderId="0" xfId="0" applyFont="1" applyFill="1" applyAlignment="1">
      <alignment vertical="center"/>
    </xf>
    <xf numFmtId="0" fontId="13" fillId="0" borderId="19" xfId="0" applyFont="1" applyBorder="1" applyAlignment="1">
      <alignment vertical="center"/>
    </xf>
    <xf numFmtId="0" fontId="1" fillId="0" borderId="19" xfId="65" applyBorder="1" applyAlignment="1">
      <alignment vertical="center"/>
    </xf>
    <xf numFmtId="0" fontId="1" fillId="0" borderId="13" xfId="65" applyBorder="1" applyAlignment="1">
      <alignment vertical="center"/>
    </xf>
    <xf numFmtId="0" fontId="43" fillId="0" borderId="0" xfId="65" applyFont="1" applyBorder="1" applyAlignment="1">
      <alignment vertical="center"/>
    </xf>
    <xf numFmtId="0" fontId="2" fillId="0" borderId="0" xfId="65" applyFont="1" applyBorder="1" applyAlignment="1">
      <alignment vertical="center" shrinkToFit="1"/>
    </xf>
    <xf numFmtId="0" fontId="1" fillId="0" borderId="16" xfId="65" applyBorder="1" applyAlignment="1">
      <alignment vertical="center"/>
    </xf>
    <xf numFmtId="0" fontId="1" fillId="0" borderId="0" xfId="65" applyBorder="1" applyAlignment="1">
      <alignment vertical="center"/>
    </xf>
    <xf numFmtId="0" fontId="1" fillId="0" borderId="12" xfId="65" applyBorder="1" applyAlignment="1">
      <alignment vertical="center"/>
    </xf>
    <xf numFmtId="0" fontId="2" fillId="0" borderId="12" xfId="65" applyFont="1" applyFill="1" applyBorder="1" applyAlignment="1">
      <alignment horizontal="center" vertical="center" shrinkToFit="1"/>
    </xf>
    <xf numFmtId="0" fontId="1" fillId="0" borderId="20" xfId="65" applyBorder="1" applyAlignment="1">
      <alignment vertical="center"/>
    </xf>
    <xf numFmtId="0" fontId="2" fillId="0" borderId="19" xfId="65" applyFont="1" applyFill="1" applyBorder="1" applyAlignment="1">
      <alignment horizontal="center" vertical="center" shrinkToFit="1"/>
    </xf>
    <xf numFmtId="0" fontId="2" fillId="0" borderId="19" xfId="65" applyFont="1" applyBorder="1" applyAlignment="1">
      <alignment vertical="center"/>
    </xf>
    <xf numFmtId="0" fontId="1" fillId="0" borderId="12" xfId="65" applyFill="1" applyBorder="1" applyAlignment="1">
      <alignment vertical="center"/>
    </xf>
    <xf numFmtId="0" fontId="1" fillId="0" borderId="0" xfId="65" applyFill="1" applyAlignment="1">
      <alignment vertical="center"/>
    </xf>
    <xf numFmtId="0" fontId="1" fillId="0" borderId="0" xfId="65" applyFill="1" applyBorder="1"/>
    <xf numFmtId="0" fontId="47" fillId="0" borderId="0" xfId="0" applyFont="1" applyAlignment="1">
      <alignment horizontal="center" vertical="center"/>
    </xf>
    <xf numFmtId="0" fontId="5" fillId="0" borderId="40" xfId="0" applyFont="1" applyFill="1" applyBorder="1" applyAlignment="1">
      <alignment horizontal="center" vertical="center"/>
    </xf>
    <xf numFmtId="0" fontId="1" fillId="0" borderId="15" xfId="64" applyFont="1" applyBorder="1" applyAlignment="1">
      <alignment horizontal="center" vertical="center"/>
    </xf>
    <xf numFmtId="0" fontId="1" fillId="0" borderId="41" xfId="64" applyFont="1" applyBorder="1" applyAlignment="1">
      <alignment vertical="center"/>
    </xf>
    <xf numFmtId="0" fontId="1" fillId="0" borderId="42" xfId="64" applyFont="1" applyBorder="1" applyAlignment="1">
      <alignment horizontal="center" vertical="center"/>
    </xf>
    <xf numFmtId="0" fontId="1" fillId="0" borderId="43" xfId="64" applyFont="1" applyBorder="1" applyAlignment="1">
      <alignment vertical="center"/>
    </xf>
    <xf numFmtId="0" fontId="0" fillId="0" borderId="42" xfId="64" applyFont="1" applyBorder="1" applyAlignment="1">
      <alignment horizontal="center" vertical="center"/>
    </xf>
    <xf numFmtId="0" fontId="1" fillId="0" borderId="42" xfId="64" applyFont="1" applyFill="1" applyBorder="1" applyAlignment="1">
      <alignment horizontal="center" vertical="center"/>
    </xf>
    <xf numFmtId="0" fontId="1" fillId="0" borderId="43" xfId="64" applyFont="1" applyFill="1" applyBorder="1" applyAlignment="1">
      <alignment vertical="center"/>
    </xf>
    <xf numFmtId="0" fontId="48" fillId="0" borderId="44" xfId="64" applyFont="1" applyFill="1" applyBorder="1" applyAlignment="1">
      <alignment vertical="center"/>
    </xf>
    <xf numFmtId="0" fontId="0" fillId="0" borderId="45" xfId="64" applyFont="1" applyBorder="1" applyAlignment="1">
      <alignment vertical="center"/>
    </xf>
    <xf numFmtId="0" fontId="0" fillId="0" borderId="46" xfId="64" applyFont="1" applyBorder="1" applyAlignment="1">
      <alignment horizontal="center" vertical="center"/>
    </xf>
    <xf numFmtId="0" fontId="0" fillId="0" borderId="47" xfId="64" applyFont="1" applyBorder="1" applyAlignment="1">
      <alignment vertical="center"/>
    </xf>
    <xf numFmtId="0" fontId="67" fillId="0" borderId="0" xfId="0" applyFont="1" applyAlignment="1">
      <alignment vertical="center"/>
    </xf>
    <xf numFmtId="0" fontId="70" fillId="25" borderId="48" xfId="0" applyFont="1" applyFill="1" applyBorder="1" applyAlignment="1">
      <alignment vertical="center"/>
    </xf>
    <xf numFmtId="0" fontId="70" fillId="25" borderId="49" xfId="0" applyFont="1" applyFill="1" applyBorder="1" applyAlignment="1">
      <alignment vertical="center"/>
    </xf>
    <xf numFmtId="0" fontId="70" fillId="25" borderId="48" xfId="0" applyFont="1" applyFill="1" applyBorder="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 fillId="0" borderId="0" xfId="66" applyFont="1"/>
    <xf numFmtId="0" fontId="72" fillId="0" borderId="0" xfId="66" applyFont="1" applyBorder="1" applyAlignment="1">
      <alignment horizontal="center" vertical="center"/>
    </xf>
    <xf numFmtId="0" fontId="1" fillId="24" borderId="21" xfId="66" applyFont="1" applyFill="1" applyBorder="1" applyAlignment="1">
      <alignment horizontal="center" vertical="center"/>
    </xf>
    <xf numFmtId="0" fontId="1" fillId="24" borderId="53" xfId="66" applyFont="1" applyFill="1" applyBorder="1" applyAlignment="1">
      <alignment horizontal="center" vertical="center"/>
    </xf>
    <xf numFmtId="0" fontId="1" fillId="24" borderId="54" xfId="66" applyFont="1" applyFill="1" applyBorder="1" applyAlignment="1">
      <alignment horizontal="center" vertical="center"/>
    </xf>
    <xf numFmtId="0" fontId="1" fillId="24" borderId="55" xfId="66" applyFont="1" applyFill="1" applyBorder="1" applyAlignment="1">
      <alignment horizontal="center" vertical="center"/>
    </xf>
    <xf numFmtId="0" fontId="1" fillId="24" borderId="53" xfId="66" applyFont="1" applyFill="1" applyBorder="1" applyAlignment="1">
      <alignment horizontal="center" vertical="center" wrapText="1"/>
    </xf>
    <xf numFmtId="0" fontId="1" fillId="0" borderId="22" xfId="66" applyFont="1" applyBorder="1" applyAlignment="1">
      <alignment horizontal="center" vertical="center"/>
    </xf>
    <xf numFmtId="0" fontId="1" fillId="0" borderId="41" xfId="66" applyFont="1" applyBorder="1" applyAlignment="1">
      <alignment horizontal="center" vertical="center"/>
    </xf>
    <xf numFmtId="0" fontId="1" fillId="0" borderId="20" xfId="66" applyFont="1" applyBorder="1" applyAlignment="1">
      <alignment vertical="center"/>
    </xf>
    <xf numFmtId="0" fontId="1" fillId="0" borderId="15" xfId="66" applyFont="1" applyBorder="1" applyAlignment="1">
      <alignment vertical="center"/>
    </xf>
    <xf numFmtId="0" fontId="1" fillId="0" borderId="41" xfId="66" applyFont="1" applyBorder="1" applyAlignment="1">
      <alignment vertical="center"/>
    </xf>
    <xf numFmtId="0" fontId="1" fillId="0" borderId="41" xfId="66" applyFont="1" applyBorder="1" applyAlignment="1">
      <alignment horizontal="center" vertical="center" wrapText="1"/>
    </xf>
    <xf numFmtId="0" fontId="1" fillId="0" borderId="36" xfId="66" applyFont="1" applyBorder="1" applyAlignment="1">
      <alignment horizontal="center" vertical="center"/>
    </xf>
    <xf numFmtId="0" fontId="1" fillId="0" borderId="43" xfId="66" applyFont="1" applyBorder="1" applyAlignment="1">
      <alignment horizontal="center" vertical="center"/>
    </xf>
    <xf numFmtId="0" fontId="1" fillId="0" borderId="27" xfId="66" applyFont="1" applyBorder="1" applyAlignment="1">
      <alignment vertical="center"/>
    </xf>
    <xf numFmtId="0" fontId="1" fillId="0" borderId="42" xfId="66" applyFont="1" applyBorder="1" applyAlignment="1">
      <alignment vertical="center"/>
    </xf>
    <xf numFmtId="0" fontId="1" fillId="0" borderId="43" xfId="66" applyFont="1" applyBorder="1" applyAlignment="1">
      <alignment vertical="center"/>
    </xf>
    <xf numFmtId="0" fontId="48" fillId="0" borderId="43" xfId="66" applyFont="1" applyBorder="1" applyAlignment="1">
      <alignment vertical="center"/>
    </xf>
    <xf numFmtId="0" fontId="48" fillId="0" borderId="43" xfId="66" applyFont="1" applyBorder="1" applyAlignment="1">
      <alignment horizontal="center" vertical="center"/>
    </xf>
    <xf numFmtId="0" fontId="0" fillId="0" borderId="42" xfId="66" applyFont="1" applyBorder="1" applyAlignment="1">
      <alignment vertical="center"/>
    </xf>
    <xf numFmtId="0" fontId="0" fillId="0" borderId="43" xfId="66" applyFont="1" applyBorder="1" applyAlignment="1">
      <alignment vertical="center"/>
    </xf>
    <xf numFmtId="0" fontId="0" fillId="0" borderId="42" xfId="66" applyFont="1" applyBorder="1" applyAlignment="1">
      <alignment vertical="center" wrapText="1"/>
    </xf>
    <xf numFmtId="0" fontId="0" fillId="0" borderId="27" xfId="66" applyFont="1" applyBorder="1" applyAlignment="1">
      <alignment vertical="center"/>
    </xf>
    <xf numFmtId="0" fontId="73" fillId="27" borderId="27" xfId="66" applyFont="1" applyFill="1" applyBorder="1" applyAlignment="1">
      <alignment vertical="center"/>
    </xf>
    <xf numFmtId="0" fontId="1" fillId="27" borderId="42" xfId="66" applyFont="1" applyFill="1" applyBorder="1" applyAlignment="1">
      <alignment vertical="center"/>
    </xf>
    <xf numFmtId="0" fontId="1" fillId="27" borderId="43" xfId="66" applyFont="1" applyFill="1" applyBorder="1" applyAlignment="1">
      <alignment vertical="center"/>
    </xf>
    <xf numFmtId="0" fontId="1" fillId="27" borderId="43" xfId="66" applyFont="1" applyFill="1" applyBorder="1" applyAlignment="1">
      <alignment horizontal="center" vertical="center"/>
    </xf>
    <xf numFmtId="0" fontId="1" fillId="0" borderId="37" xfId="66" applyFont="1" applyBorder="1" applyAlignment="1">
      <alignment horizontal="center" vertical="center"/>
    </xf>
    <xf numFmtId="0" fontId="1" fillId="0" borderId="56" xfId="66" applyFont="1" applyBorder="1" applyAlignment="1">
      <alignment horizontal="center" vertical="center"/>
    </xf>
    <xf numFmtId="0" fontId="1" fillId="0" borderId="35" xfId="66" applyFont="1" applyBorder="1" applyAlignment="1">
      <alignment vertical="center"/>
    </xf>
    <xf numFmtId="0" fontId="1" fillId="0" borderId="57" xfId="66" applyFont="1" applyBorder="1" applyAlignment="1">
      <alignment vertical="center"/>
    </xf>
    <xf numFmtId="0" fontId="1" fillId="0" borderId="56" xfId="66" applyFont="1" applyBorder="1" applyAlignment="1">
      <alignment vertical="center"/>
    </xf>
    <xf numFmtId="0" fontId="1" fillId="0" borderId="0" xfId="66"/>
    <xf numFmtId="0" fontId="7" fillId="0" borderId="12" xfId="0" applyFont="1" applyFill="1" applyBorder="1" applyAlignment="1">
      <alignment horizontal="center" vertical="center"/>
    </xf>
    <xf numFmtId="49" fontId="7" fillId="0" borderId="12" xfId="0" applyNumberFormat="1" applyFont="1" applyFill="1" applyBorder="1" applyAlignment="1">
      <alignment horizontal="center" vertical="center"/>
    </xf>
    <xf numFmtId="0" fontId="7" fillId="0" borderId="14" xfId="0" applyFont="1" applyFill="1" applyBorder="1" applyAlignment="1">
      <alignment horizontal="center" vertical="center"/>
    </xf>
    <xf numFmtId="0" fontId="7" fillId="0" borderId="20" xfId="0" applyFont="1" applyFill="1" applyBorder="1" applyAlignment="1">
      <alignment horizontal="center" vertical="center"/>
    </xf>
    <xf numFmtId="0" fontId="7" fillId="28" borderId="12" xfId="0" applyFont="1" applyFill="1" applyBorder="1" applyAlignment="1">
      <alignment horizontal="center" vertical="center"/>
    </xf>
    <xf numFmtId="49" fontId="7" fillId="28" borderId="12" xfId="0" applyNumberFormat="1" applyFont="1" applyFill="1" applyBorder="1" applyAlignment="1">
      <alignment horizontal="center" vertical="center"/>
    </xf>
    <xf numFmtId="0" fontId="7" fillId="28" borderId="20" xfId="0" applyFont="1" applyFill="1" applyBorder="1" applyAlignment="1">
      <alignment horizontal="center" vertical="center"/>
    </xf>
    <xf numFmtId="0" fontId="7" fillId="28" borderId="39" xfId="0" applyFont="1" applyFill="1" applyBorder="1" applyAlignment="1">
      <alignment horizontal="center" vertical="center"/>
    </xf>
    <xf numFmtId="49" fontId="7" fillId="28" borderId="39" xfId="0" applyNumberFormat="1" applyFont="1" applyFill="1" applyBorder="1" applyAlignment="1">
      <alignment horizontal="center" vertical="center"/>
    </xf>
    <xf numFmtId="0" fontId="7" fillId="28" borderId="58" xfId="0" applyFont="1" applyFill="1" applyBorder="1" applyAlignment="1">
      <alignment horizontal="center" vertical="center"/>
    </xf>
    <xf numFmtId="0" fontId="16" fillId="28" borderId="18" xfId="0" applyFont="1" applyFill="1" applyBorder="1" applyAlignment="1">
      <alignment horizontal="center" vertical="center"/>
    </xf>
    <xf numFmtId="49" fontId="16" fillId="28" borderId="13" xfId="0" applyNumberFormat="1" applyFont="1" applyFill="1" applyBorder="1" applyAlignment="1">
      <alignment horizontal="center" vertical="center"/>
    </xf>
    <xf numFmtId="0" fontId="16" fillId="28" borderId="14" xfId="0" applyFont="1" applyFill="1" applyBorder="1" applyAlignment="1">
      <alignment horizontal="center" vertical="center"/>
    </xf>
    <xf numFmtId="49" fontId="16" fillId="28" borderId="20" xfId="0" applyNumberFormat="1" applyFont="1" applyFill="1" applyBorder="1" applyAlignment="1">
      <alignment horizontal="center" vertical="center"/>
    </xf>
    <xf numFmtId="0" fontId="42" fillId="0" borderId="0" xfId="0" applyFont="1" applyAlignment="1">
      <alignment horizontal="center" vertical="center"/>
    </xf>
    <xf numFmtId="0" fontId="14" fillId="0" borderId="0" xfId="0" applyFont="1" applyFill="1" applyBorder="1" applyAlignment="1">
      <alignment horizontal="center" vertical="center"/>
    </xf>
    <xf numFmtId="0" fontId="6" fillId="0" borderId="0" xfId="0" applyFont="1" applyFill="1" applyAlignment="1">
      <alignment vertical="center"/>
    </xf>
    <xf numFmtId="0" fontId="2" fillId="0" borderId="0" xfId="65" applyFont="1" applyFill="1" applyBorder="1" applyAlignment="1">
      <alignment vertical="center"/>
    </xf>
    <xf numFmtId="0" fontId="1" fillId="0" borderId="14" xfId="65" applyBorder="1" applyAlignment="1">
      <alignment vertical="center"/>
    </xf>
    <xf numFmtId="0" fontId="1" fillId="0" borderId="18" xfId="65" applyBorder="1" applyAlignment="1">
      <alignment vertical="center"/>
    </xf>
    <xf numFmtId="0" fontId="1" fillId="0" borderId="17" xfId="65" applyBorder="1" applyAlignment="1">
      <alignment vertical="center"/>
    </xf>
    <xf numFmtId="0" fontId="13" fillId="0" borderId="18" xfId="0" applyFont="1" applyBorder="1" applyAlignment="1">
      <alignment vertical="center"/>
    </xf>
    <xf numFmtId="0" fontId="43" fillId="0" borderId="17" xfId="65" applyFont="1" applyBorder="1" applyAlignment="1">
      <alignment vertical="center"/>
    </xf>
    <xf numFmtId="0" fontId="70" fillId="25" borderId="44" xfId="0" applyFont="1" applyFill="1" applyBorder="1" applyAlignment="1">
      <alignment vertical="center"/>
    </xf>
    <xf numFmtId="0" fontId="1" fillId="0" borderId="42" xfId="64" applyFont="1" applyBorder="1" applyAlignment="1">
      <alignment vertical="center"/>
    </xf>
    <xf numFmtId="0" fontId="0" fillId="0" borderId="42" xfId="64" applyFont="1" applyBorder="1" applyAlignment="1">
      <alignment vertical="center"/>
    </xf>
    <xf numFmtId="0" fontId="1" fillId="0" borderId="42" xfId="64" applyFont="1" applyFill="1" applyBorder="1" applyAlignment="1">
      <alignment vertical="center"/>
    </xf>
    <xf numFmtId="0" fontId="48" fillId="0" borderId="36" xfId="64" applyFont="1" applyFill="1" applyBorder="1" applyAlignment="1">
      <alignment vertical="center"/>
    </xf>
    <xf numFmtId="0" fontId="1" fillId="0" borderId="36" xfId="64" applyFont="1" applyFill="1" applyBorder="1" applyAlignment="1">
      <alignment vertical="center"/>
    </xf>
    <xf numFmtId="0" fontId="48" fillId="0" borderId="22" xfId="64" applyFont="1" applyFill="1" applyBorder="1" applyAlignment="1">
      <alignment vertical="center"/>
    </xf>
    <xf numFmtId="0" fontId="0" fillId="0" borderId="15" xfId="64" applyFont="1" applyBorder="1" applyAlignment="1">
      <alignment vertical="center"/>
    </xf>
    <xf numFmtId="0" fontId="48" fillId="0" borderId="27" xfId="64" applyFont="1" applyFill="1" applyBorder="1" applyAlignment="1">
      <alignment vertical="center"/>
    </xf>
    <xf numFmtId="0" fontId="1" fillId="0" borderId="27" xfId="64" applyFont="1" applyFill="1" applyBorder="1" applyAlignment="1">
      <alignment vertical="center"/>
    </xf>
    <xf numFmtId="0" fontId="1" fillId="0" borderId="59" xfId="64" applyFont="1" applyBorder="1" applyAlignment="1">
      <alignment vertical="center"/>
    </xf>
    <xf numFmtId="0" fontId="2" fillId="25" borderId="60" xfId="0" applyFont="1" applyFill="1" applyBorder="1" applyAlignment="1">
      <alignment horizontal="center" vertical="center"/>
    </xf>
    <xf numFmtId="0" fontId="1" fillId="0" borderId="61" xfId="64" applyFont="1" applyBorder="1" applyAlignment="1">
      <alignment horizontal="left" vertical="center"/>
    </xf>
    <xf numFmtId="0" fontId="68" fillId="25" borderId="60" xfId="0" applyFont="1" applyFill="1" applyBorder="1" applyAlignment="1">
      <alignment horizontal="center" vertical="center"/>
    </xf>
    <xf numFmtId="0" fontId="70" fillId="0" borderId="62" xfId="0" applyFont="1" applyFill="1" applyBorder="1" applyAlignment="1">
      <alignment vertical="center"/>
    </xf>
    <xf numFmtId="0" fontId="0" fillId="0" borderId="60" xfId="64" applyFont="1" applyBorder="1" applyAlignment="1">
      <alignment vertical="center"/>
    </xf>
    <xf numFmtId="0" fontId="48" fillId="0" borderId="63" xfId="64" applyFont="1" applyFill="1" applyBorder="1" applyAlignment="1">
      <alignment vertical="center"/>
    </xf>
    <xf numFmtId="0" fontId="48" fillId="0" borderId="64" xfId="0" applyFont="1" applyBorder="1" applyAlignment="1">
      <alignment horizontal="center" vertical="center"/>
    </xf>
    <xf numFmtId="0" fontId="48" fillId="0" borderId="40" xfId="0" applyFont="1" applyBorder="1" applyAlignment="1">
      <alignment horizontal="center" vertical="center"/>
    </xf>
    <xf numFmtId="0" fontId="48" fillId="0" borderId="65" xfId="0" applyFont="1" applyBorder="1" applyAlignment="1">
      <alignment horizontal="center" vertical="center"/>
    </xf>
    <xf numFmtId="0" fontId="73" fillId="27" borderId="61" xfId="66" applyFont="1" applyFill="1" applyBorder="1" applyAlignment="1">
      <alignment vertical="center"/>
    </xf>
    <xf numFmtId="0" fontId="60" fillId="0" borderId="0" xfId="0" applyFont="1" applyAlignment="1">
      <alignment horizontal="center" vertical="center"/>
    </xf>
    <xf numFmtId="0" fontId="61" fillId="0" borderId="0" xfId="0" applyFont="1" applyAlignment="1">
      <alignment horizontal="center" vertical="center"/>
    </xf>
    <xf numFmtId="0" fontId="42" fillId="0" borderId="0" xfId="0" applyFont="1" applyAlignment="1">
      <alignment horizontal="center" vertical="center"/>
    </xf>
    <xf numFmtId="0" fontId="75" fillId="0" borderId="0" xfId="0" applyFont="1" applyFill="1" applyAlignment="1">
      <alignment horizontal="right" vertical="center"/>
    </xf>
    <xf numFmtId="0" fontId="6" fillId="0" borderId="0" xfId="0" applyFont="1" applyAlignment="1">
      <alignment horizontal="left" vertical="center" wrapText="1"/>
    </xf>
    <xf numFmtId="0" fontId="6" fillId="0" borderId="0" xfId="0" applyFont="1" applyAlignment="1">
      <alignment horizontal="left" vertical="center"/>
    </xf>
    <xf numFmtId="0" fontId="2" fillId="24" borderId="83" xfId="0" applyFont="1" applyFill="1" applyBorder="1" applyAlignment="1">
      <alignment horizontal="center" vertical="center"/>
    </xf>
    <xf numFmtId="0" fontId="2" fillId="24" borderId="84" xfId="0" applyFont="1" applyFill="1" applyBorder="1" applyAlignment="1">
      <alignment horizontal="center" vertical="center"/>
    </xf>
    <xf numFmtId="0" fontId="2" fillId="24" borderId="31" xfId="0" applyFont="1" applyFill="1" applyBorder="1" applyAlignment="1">
      <alignment horizontal="center" vertical="center"/>
    </xf>
    <xf numFmtId="0" fontId="2" fillId="24" borderId="9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27" xfId="0" applyFont="1" applyBorder="1" applyAlignment="1">
      <alignment horizontal="center" vertical="center"/>
    </xf>
    <xf numFmtId="0" fontId="2" fillId="0" borderId="61" xfId="0" applyFont="1" applyBorder="1" applyAlignment="1">
      <alignment horizontal="center" vertical="center"/>
    </xf>
    <xf numFmtId="0" fontId="2" fillId="0" borderId="34"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94" xfId="0" applyFont="1" applyBorder="1" applyAlignment="1">
      <alignment horizontal="center" vertical="center"/>
    </xf>
    <xf numFmtId="0" fontId="15" fillId="0" borderId="39" xfId="0" applyFont="1" applyFill="1" applyBorder="1" applyAlignment="1">
      <alignment horizontal="center" vertical="center" shrinkToFit="1"/>
    </xf>
    <xf numFmtId="0" fontId="7" fillId="24" borderId="83" xfId="0" applyFont="1" applyFill="1" applyBorder="1" applyAlignment="1">
      <alignment horizontal="center" vertical="center" wrapText="1"/>
    </xf>
    <xf numFmtId="0" fontId="7" fillId="24" borderId="84" xfId="0" applyFont="1" applyFill="1" applyBorder="1" applyAlignment="1">
      <alignment horizontal="center" vertical="center" wrapText="1"/>
    </xf>
    <xf numFmtId="0" fontId="7" fillId="24" borderId="85" xfId="0" applyFont="1" applyFill="1" applyBorder="1" applyAlignment="1">
      <alignment horizontal="center" vertical="center" wrapText="1"/>
    </xf>
    <xf numFmtId="0" fontId="41" fillId="24" borderId="86" xfId="0" applyFont="1" applyFill="1" applyBorder="1" applyAlignment="1">
      <alignment horizontal="center" vertical="center" shrinkToFit="1"/>
    </xf>
    <xf numFmtId="0" fontId="41" fillId="24" borderId="84" xfId="0" applyFont="1" applyFill="1" applyBorder="1" applyAlignment="1">
      <alignment horizontal="center" vertical="center" shrinkToFit="1"/>
    </xf>
    <xf numFmtId="0" fontId="41" fillId="24" borderId="85" xfId="0" applyFont="1" applyFill="1" applyBorder="1" applyAlignment="1">
      <alignment horizontal="center" vertical="center" shrinkToFit="1"/>
    </xf>
    <xf numFmtId="0" fontId="16" fillId="24" borderId="87" xfId="0" applyFont="1" applyFill="1" applyBorder="1" applyAlignment="1">
      <alignment horizontal="center" vertical="center"/>
    </xf>
    <xf numFmtId="0" fontId="16" fillId="24" borderId="78" xfId="0" applyFont="1" applyFill="1" applyBorder="1" applyAlignment="1">
      <alignment horizontal="center" vertical="center"/>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79" xfId="0" applyFont="1" applyFill="1" applyBorder="1" applyAlignment="1">
      <alignment horizontal="center" vertical="center" shrinkToFit="1"/>
    </xf>
    <xf numFmtId="0" fontId="7" fillId="26" borderId="88" xfId="0" applyFont="1" applyFill="1" applyBorder="1" applyAlignment="1">
      <alignment horizontal="center" vertical="center" wrapText="1"/>
    </xf>
    <xf numFmtId="0" fontId="7" fillId="26" borderId="89" xfId="0" applyFont="1" applyFill="1" applyBorder="1" applyAlignment="1">
      <alignment horizontal="center" vertical="center" wrapText="1"/>
    </xf>
    <xf numFmtId="0" fontId="7" fillId="26" borderId="90" xfId="0" applyFont="1" applyFill="1" applyBorder="1" applyAlignment="1">
      <alignment horizontal="center" vertical="center" wrapText="1"/>
    </xf>
    <xf numFmtId="0" fontId="7" fillId="26" borderId="91" xfId="0" applyFont="1" applyFill="1" applyBorder="1" applyAlignment="1">
      <alignment horizontal="center" vertical="center" wrapText="1"/>
    </xf>
    <xf numFmtId="0" fontId="7" fillId="26" borderId="92" xfId="0" applyFont="1" applyFill="1" applyBorder="1" applyAlignment="1">
      <alignment horizontal="center" vertical="center" wrapText="1"/>
    </xf>
    <xf numFmtId="0" fontId="7" fillId="26" borderId="93" xfId="0" applyFont="1" applyFill="1" applyBorder="1" applyAlignment="1">
      <alignment horizontal="center" vertical="center" wrapText="1"/>
    </xf>
    <xf numFmtId="0" fontId="7" fillId="0" borderId="7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13"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66"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vertical="center" wrapText="1"/>
      <protection hidden="1"/>
    </xf>
    <xf numFmtId="0" fontId="76" fillId="0" borderId="67" xfId="0" applyFont="1" applyFill="1" applyBorder="1" applyAlignment="1" applyProtection="1">
      <alignment horizontal="center" vertical="center" wrapText="1"/>
      <protection hidden="1"/>
    </xf>
    <xf numFmtId="0" fontId="76" fillId="0" borderId="41" xfId="0" applyFont="1" applyFill="1" applyBorder="1" applyAlignment="1" applyProtection="1">
      <alignment horizontal="center" vertical="center" wrapText="1"/>
      <protection hidden="1"/>
    </xf>
    <xf numFmtId="0" fontId="18" fillId="0" borderId="0" xfId="0" applyFont="1" applyFill="1" applyBorder="1" applyAlignment="1">
      <alignment horizontal="center" vertical="center"/>
    </xf>
    <xf numFmtId="0" fontId="16" fillId="24" borderId="68" xfId="0" applyFont="1" applyFill="1" applyBorder="1" applyAlignment="1">
      <alignment horizontal="center" vertical="center"/>
    </xf>
    <xf numFmtId="0" fontId="7" fillId="0" borderId="13" xfId="0" applyFont="1" applyFill="1" applyBorder="1" applyAlignment="1">
      <alignment horizontal="center" vertical="center"/>
    </xf>
    <xf numFmtId="0" fontId="7" fillId="26" borderId="72" xfId="0" applyFont="1" applyFill="1" applyBorder="1" applyAlignment="1">
      <alignment horizontal="center" vertical="center" wrapText="1"/>
    </xf>
    <xf numFmtId="0" fontId="7" fillId="26" borderId="73" xfId="0" applyFont="1" applyFill="1" applyBorder="1" applyAlignment="1">
      <alignment horizontal="center" vertical="center" wrapText="1"/>
    </xf>
    <xf numFmtId="0" fontId="7" fillId="26" borderId="74" xfId="0" applyFont="1" applyFill="1" applyBorder="1" applyAlignment="1">
      <alignment horizontal="center" vertical="center" wrapText="1"/>
    </xf>
    <xf numFmtId="0" fontId="7" fillId="26" borderId="80" xfId="0" applyFont="1" applyFill="1" applyBorder="1" applyAlignment="1">
      <alignment horizontal="center" vertical="center" wrapText="1"/>
    </xf>
    <xf numFmtId="0" fontId="7" fillId="26" borderId="81" xfId="0" applyFont="1" applyFill="1" applyBorder="1" applyAlignment="1">
      <alignment horizontal="center" vertical="center" wrapText="1"/>
    </xf>
    <xf numFmtId="0" fontId="7" fillId="26" borderId="82" xfId="0" applyFont="1" applyFill="1" applyBorder="1" applyAlignment="1">
      <alignment horizontal="center" vertical="center" wrapText="1"/>
    </xf>
    <xf numFmtId="0" fontId="16" fillId="24" borderId="28" xfId="0" applyFont="1" applyFill="1" applyBorder="1" applyAlignment="1">
      <alignment horizontal="center" vertical="center"/>
    </xf>
    <xf numFmtId="0" fontId="6" fillId="0" borderId="45"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70" xfId="0" applyFont="1" applyFill="1" applyBorder="1" applyAlignment="1">
      <alignment horizontal="center" vertical="center" shrinkToFit="1"/>
    </xf>
    <xf numFmtId="0" fontId="7" fillId="26" borderId="75" xfId="0" applyFont="1" applyFill="1" applyBorder="1" applyAlignment="1">
      <alignment horizontal="center" vertical="center" wrapText="1"/>
    </xf>
    <xf numFmtId="0" fontId="7" fillId="26" borderId="76" xfId="0" applyFont="1" applyFill="1" applyBorder="1" applyAlignment="1">
      <alignment horizontal="center" vertical="center" wrapText="1"/>
    </xf>
    <xf numFmtId="0" fontId="7" fillId="26" borderId="77" xfId="0" applyFont="1" applyFill="1" applyBorder="1" applyAlignment="1">
      <alignment horizontal="center" vertical="center" wrapText="1"/>
    </xf>
    <xf numFmtId="0" fontId="7" fillId="0" borderId="58" xfId="0" applyFont="1" applyFill="1" applyBorder="1" applyAlignment="1" applyProtection="1">
      <alignment horizontal="center" vertical="center" wrapText="1"/>
    </xf>
    <xf numFmtId="0" fontId="7" fillId="0" borderId="46" xfId="0" applyFont="1" applyFill="1" applyBorder="1" applyAlignment="1" applyProtection="1">
      <alignment horizontal="center" vertical="center" wrapText="1"/>
      <protection hidden="1"/>
    </xf>
    <xf numFmtId="0" fontId="76" fillId="0" borderId="47" xfId="0" applyFont="1" applyFill="1" applyBorder="1" applyAlignment="1" applyProtection="1">
      <alignment horizontal="center" vertical="center" wrapText="1"/>
      <protection hidden="1"/>
    </xf>
    <xf numFmtId="0" fontId="7"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6" fillId="0" borderId="17" xfId="0" quotePrefix="1" applyFont="1" applyFill="1" applyBorder="1" applyAlignment="1">
      <alignment vertical="center"/>
    </xf>
    <xf numFmtId="0" fontId="6" fillId="0" borderId="0" xfId="0" applyFont="1" applyFill="1" applyBorder="1" applyAlignment="1">
      <alignment vertical="center"/>
    </xf>
    <xf numFmtId="0" fontId="6" fillId="0" borderId="17" xfId="0" applyFont="1" applyFill="1" applyBorder="1" applyAlignment="1">
      <alignment vertical="center"/>
    </xf>
    <xf numFmtId="0" fontId="63" fillId="0" borderId="0" xfId="0" applyFont="1" applyFill="1" applyAlignment="1">
      <alignment horizontal="center" vertical="center"/>
    </xf>
    <xf numFmtId="0" fontId="63" fillId="0" borderId="0" xfId="0" applyFont="1" applyAlignment="1">
      <alignment horizontal="center" vertical="center"/>
    </xf>
    <xf numFmtId="0" fontId="2" fillId="0" borderId="0" xfId="0" applyFont="1" applyFill="1" applyAlignment="1">
      <alignment horizontal="center" vertical="center"/>
    </xf>
    <xf numFmtId="0" fontId="45" fillId="0" borderId="0" xfId="0" applyFont="1" applyAlignment="1">
      <alignment vertical="center"/>
    </xf>
    <xf numFmtId="0" fontId="6" fillId="24" borderId="96" xfId="0" applyFont="1" applyFill="1" applyBorder="1" applyAlignment="1">
      <alignment horizontal="center" vertical="center"/>
    </xf>
    <xf numFmtId="0" fontId="6" fillId="24" borderId="97" xfId="0" applyFont="1" applyFill="1" applyBorder="1" applyAlignment="1">
      <alignment horizontal="center" vertical="center"/>
    </xf>
    <xf numFmtId="0" fontId="6" fillId="24" borderId="38" xfId="0" applyFont="1" applyFill="1" applyBorder="1" applyAlignment="1">
      <alignment horizontal="center" vertical="center"/>
    </xf>
    <xf numFmtId="0" fontId="6" fillId="24" borderId="54" xfId="0" applyFont="1" applyFill="1" applyBorder="1" applyAlignment="1">
      <alignment horizontal="center" vertical="center"/>
    </xf>
    <xf numFmtId="0" fontId="6" fillId="24" borderId="98" xfId="0" applyFont="1" applyFill="1" applyBorder="1" applyAlignment="1">
      <alignment horizontal="center" vertical="center"/>
    </xf>
    <xf numFmtId="20" fontId="5" fillId="0" borderId="24" xfId="0" applyNumberFormat="1" applyFont="1" applyFill="1" applyBorder="1" applyAlignment="1">
      <alignment horizontal="center" vertical="center"/>
    </xf>
    <xf numFmtId="20" fontId="5" fillId="0" borderId="25"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0" fontId="47" fillId="0" borderId="59" xfId="0" applyFont="1" applyFill="1" applyBorder="1" applyAlignment="1">
      <alignment horizontal="center" vertical="center"/>
    </xf>
    <xf numFmtId="20" fontId="5" fillId="0" borderId="26" xfId="0" applyNumberFormat="1" applyFont="1" applyFill="1" applyBorder="1" applyAlignment="1">
      <alignment horizontal="center" vertical="center"/>
    </xf>
    <xf numFmtId="20" fontId="5" fillId="0" borderId="27"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7" xfId="0" applyFont="1" applyFill="1" applyBorder="1" applyAlignment="1">
      <alignment horizontal="center" vertical="center"/>
    </xf>
    <xf numFmtId="0" fontId="47" fillId="0" borderId="26"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61" xfId="0" applyFont="1" applyFill="1" applyBorder="1" applyAlignment="1">
      <alignment horizontal="center" vertical="center"/>
    </xf>
    <xf numFmtId="20" fontId="5" fillId="25" borderId="26" xfId="0" applyNumberFormat="1" applyFont="1" applyFill="1" applyBorder="1" applyAlignment="1">
      <alignment horizontal="center" vertical="center"/>
    </xf>
    <xf numFmtId="20" fontId="5" fillId="25" borderId="27" xfId="0" applyNumberFormat="1" applyFont="1" applyFill="1" applyBorder="1" applyAlignment="1">
      <alignment horizontal="center" vertical="center"/>
    </xf>
    <xf numFmtId="0" fontId="5" fillId="25" borderId="14" xfId="0" applyFont="1" applyFill="1" applyBorder="1" applyAlignment="1">
      <alignment horizontal="center" vertical="center"/>
    </xf>
    <xf numFmtId="0" fontId="5" fillId="25" borderId="12" xfId="0" applyFont="1" applyFill="1" applyBorder="1" applyAlignment="1">
      <alignment horizontal="center" vertical="center"/>
    </xf>
    <xf numFmtId="0" fontId="5" fillId="25" borderId="20" xfId="0" applyFont="1" applyFill="1" applyBorder="1" applyAlignment="1">
      <alignment horizontal="center" vertical="center"/>
    </xf>
    <xf numFmtId="0" fontId="47" fillId="25" borderId="26" xfId="0" applyFont="1" applyFill="1" applyBorder="1" applyAlignment="1">
      <alignment horizontal="center" vertical="center"/>
    </xf>
    <xf numFmtId="0" fontId="47" fillId="25" borderId="27" xfId="0" applyFont="1" applyFill="1" applyBorder="1" applyAlignment="1">
      <alignment horizontal="center" vertical="center"/>
    </xf>
    <xf numFmtId="0" fontId="47" fillId="25" borderId="61" xfId="0" applyFont="1" applyFill="1" applyBorder="1" applyAlignment="1">
      <alignment horizontal="center" vertical="center"/>
    </xf>
    <xf numFmtId="0" fontId="5" fillId="25" borderId="26" xfId="0" applyFont="1" applyFill="1" applyBorder="1" applyAlignment="1">
      <alignment horizontal="center" vertical="center"/>
    </xf>
    <xf numFmtId="0" fontId="5" fillId="25" borderId="2" xfId="0" applyFont="1" applyFill="1" applyBorder="1" applyAlignment="1">
      <alignment horizontal="center" vertical="center"/>
    </xf>
    <xf numFmtId="0" fontId="5" fillId="25" borderId="27" xfId="0" applyFont="1" applyFill="1" applyBorder="1" applyAlignment="1">
      <alignment horizontal="center" vertical="center"/>
    </xf>
    <xf numFmtId="0" fontId="47" fillId="25" borderId="26" xfId="0" applyFont="1" applyFill="1" applyBorder="1" applyAlignment="1">
      <alignment horizontal="center" vertical="center" wrapText="1"/>
    </xf>
    <xf numFmtId="0" fontId="47" fillId="25" borderId="27" xfId="0" applyFont="1" applyFill="1" applyBorder="1" applyAlignment="1">
      <alignment horizontal="center" vertical="center" wrapText="1"/>
    </xf>
    <xf numFmtId="0" fontId="47" fillId="25" borderId="61"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20" fontId="5" fillId="25" borderId="14" xfId="0" applyNumberFormat="1" applyFont="1" applyFill="1" applyBorder="1" applyAlignment="1">
      <alignment horizontal="center" vertical="center"/>
    </xf>
    <xf numFmtId="20" fontId="5" fillId="25" borderId="20" xfId="0" applyNumberFormat="1" applyFont="1" applyFill="1" applyBorder="1" applyAlignment="1">
      <alignment horizontal="center" vertical="center"/>
    </xf>
    <xf numFmtId="0" fontId="47" fillId="25" borderId="14" xfId="0" applyFont="1" applyFill="1" applyBorder="1" applyAlignment="1">
      <alignment horizontal="center" vertical="center"/>
    </xf>
    <xf numFmtId="0" fontId="47" fillId="25" borderId="20" xfId="0" applyFont="1" applyFill="1" applyBorder="1" applyAlignment="1">
      <alignment horizontal="center" vertical="center"/>
    </xf>
    <xf numFmtId="0" fontId="47" fillId="25" borderId="60" xfId="0" applyFont="1" applyFill="1" applyBorder="1" applyAlignment="1">
      <alignment horizontal="center" vertical="center"/>
    </xf>
    <xf numFmtId="20" fontId="5" fillId="0" borderId="14" xfId="0" applyNumberFormat="1" applyFont="1" applyFill="1" applyBorder="1" applyAlignment="1">
      <alignment horizontal="center" vertical="center"/>
    </xf>
    <xf numFmtId="20" fontId="5" fillId="0" borderId="20" xfId="0" applyNumberFormat="1" applyFont="1" applyFill="1" applyBorder="1" applyAlignment="1">
      <alignment horizontal="center" vertical="center"/>
    </xf>
    <xf numFmtId="0" fontId="47" fillId="0" borderId="14" xfId="0" applyFont="1" applyFill="1" applyBorder="1" applyAlignment="1">
      <alignment horizontal="center" vertical="center"/>
    </xf>
    <xf numFmtId="0" fontId="47" fillId="0" borderId="20" xfId="0" applyFont="1" applyFill="1" applyBorder="1" applyAlignment="1">
      <alignment horizontal="center" vertical="center"/>
    </xf>
    <xf numFmtId="0" fontId="47" fillId="0" borderId="60" xfId="0" applyFont="1" applyFill="1" applyBorder="1" applyAlignment="1">
      <alignment horizontal="center" vertical="center"/>
    </xf>
    <xf numFmtId="0" fontId="47" fillId="25" borderId="14" xfId="0" applyFont="1" applyFill="1" applyBorder="1" applyAlignment="1">
      <alignment horizontal="center" vertical="center" wrapText="1"/>
    </xf>
    <xf numFmtId="0" fontId="47" fillId="25" borderId="20" xfId="0" applyFont="1" applyFill="1" applyBorder="1" applyAlignment="1">
      <alignment horizontal="center" vertical="center" wrapText="1"/>
    </xf>
    <xf numFmtId="0" fontId="47" fillId="25" borderId="60" xfId="0" applyFont="1" applyFill="1" applyBorder="1" applyAlignment="1">
      <alignment horizontal="center" vertical="center" wrapText="1"/>
    </xf>
    <xf numFmtId="20" fontId="5" fillId="25" borderId="34" xfId="0" applyNumberFormat="1" applyFont="1" applyFill="1" applyBorder="1" applyAlignment="1">
      <alignment horizontal="center" vertical="center"/>
    </xf>
    <xf numFmtId="20" fontId="5" fillId="25" borderId="35" xfId="0" applyNumberFormat="1" applyFont="1" applyFill="1" applyBorder="1" applyAlignment="1">
      <alignment horizontal="center" vertical="center"/>
    </xf>
    <xf numFmtId="0" fontId="5" fillId="25" borderId="34" xfId="0" applyFont="1" applyFill="1" applyBorder="1" applyAlignment="1">
      <alignment horizontal="center" vertical="center"/>
    </xf>
    <xf numFmtId="0" fontId="5" fillId="25" borderId="33" xfId="0" applyFont="1" applyFill="1" applyBorder="1" applyAlignment="1">
      <alignment horizontal="center" vertical="center"/>
    </xf>
    <xf numFmtId="0" fontId="5" fillId="25" borderId="35" xfId="0" applyFont="1" applyFill="1" applyBorder="1" applyAlignment="1">
      <alignment horizontal="center" vertical="center"/>
    </xf>
    <xf numFmtId="0" fontId="47" fillId="25" borderId="34" xfId="0" applyFont="1" applyFill="1" applyBorder="1" applyAlignment="1">
      <alignment horizontal="center" vertical="center" wrapText="1"/>
    </xf>
    <xf numFmtId="0" fontId="47" fillId="25" borderId="35" xfId="0" applyFont="1" applyFill="1" applyBorder="1" applyAlignment="1">
      <alignment horizontal="center" vertical="center" wrapText="1"/>
    </xf>
    <xf numFmtId="0" fontId="47" fillId="25" borderId="34" xfId="0" applyFont="1" applyFill="1" applyBorder="1" applyAlignment="1">
      <alignment horizontal="center" vertical="center"/>
    </xf>
    <xf numFmtId="0" fontId="47" fillId="25" borderId="35" xfId="0" applyFont="1" applyFill="1" applyBorder="1" applyAlignment="1">
      <alignment horizontal="center" vertical="center"/>
    </xf>
    <xf numFmtId="0" fontId="47" fillId="25" borderId="94" xfId="0" applyFont="1" applyFill="1" applyBorder="1" applyAlignment="1">
      <alignment horizontal="center" vertical="center"/>
    </xf>
    <xf numFmtId="0" fontId="2" fillId="0" borderId="34" xfId="0" applyFont="1" applyBorder="1" applyAlignment="1">
      <alignment vertical="center"/>
    </xf>
    <xf numFmtId="0" fontId="2" fillId="0" borderId="33" xfId="0" applyFont="1" applyBorder="1" applyAlignment="1">
      <alignment vertical="center"/>
    </xf>
    <xf numFmtId="0" fontId="2" fillId="0" borderId="35" xfId="0" applyFont="1" applyBorder="1" applyAlignment="1">
      <alignment vertical="center"/>
    </xf>
    <xf numFmtId="0" fontId="2" fillId="0" borderId="94" xfId="0" applyFont="1" applyBorder="1" applyAlignment="1">
      <alignment vertical="center"/>
    </xf>
    <xf numFmtId="0" fontId="2" fillId="0" borderId="26" xfId="0" applyFont="1" applyFill="1" applyBorder="1" applyAlignment="1">
      <alignment vertical="center"/>
    </xf>
    <xf numFmtId="0" fontId="2" fillId="0" borderId="2" xfId="0" applyFont="1" applyFill="1" applyBorder="1" applyAlignment="1">
      <alignment vertical="center"/>
    </xf>
    <xf numFmtId="0" fontId="2" fillId="0" borderId="27" xfId="0" applyFont="1" applyFill="1" applyBorder="1" applyAlignment="1">
      <alignment vertical="center"/>
    </xf>
    <xf numFmtId="0" fontId="2" fillId="0" borderId="26" xfId="0" applyFont="1" applyBorder="1" applyAlignment="1">
      <alignment vertical="center"/>
    </xf>
    <xf numFmtId="0" fontId="2" fillId="0" borderId="2" xfId="0" applyFont="1" applyBorder="1" applyAlignment="1">
      <alignment vertical="center"/>
    </xf>
    <xf numFmtId="0" fontId="2" fillId="0" borderId="27" xfId="0" applyFont="1" applyBorder="1" applyAlignment="1">
      <alignment vertical="center"/>
    </xf>
    <xf numFmtId="0" fontId="2" fillId="24" borderId="100" xfId="0" applyFont="1" applyFill="1" applyBorder="1" applyAlignment="1">
      <alignment horizontal="center" vertical="center"/>
    </xf>
    <xf numFmtId="0" fontId="2" fillId="24" borderId="2" xfId="0" applyFont="1" applyFill="1" applyBorder="1" applyAlignment="1">
      <alignment horizontal="center" vertical="center"/>
    </xf>
    <xf numFmtId="0" fontId="2" fillId="24" borderId="27" xfId="0" applyFont="1" applyFill="1" applyBorder="1" applyAlignment="1">
      <alignment horizontal="center" vertical="center"/>
    </xf>
    <xf numFmtId="0" fontId="2" fillId="24" borderId="101" xfId="0" applyFont="1" applyFill="1" applyBorder="1" applyAlignment="1">
      <alignment horizontal="center" vertical="center"/>
    </xf>
    <xf numFmtId="0" fontId="2" fillId="24" borderId="33" xfId="0" applyFont="1" applyFill="1" applyBorder="1" applyAlignment="1">
      <alignment horizontal="center" vertical="center"/>
    </xf>
    <xf numFmtId="0" fontId="2" fillId="24" borderId="35" xfId="0" applyFont="1" applyFill="1" applyBorder="1" applyAlignment="1">
      <alignment horizontal="center" vertical="center"/>
    </xf>
    <xf numFmtId="0" fontId="2" fillId="0" borderId="34" xfId="0" applyFont="1" applyFill="1" applyBorder="1" applyAlignment="1">
      <alignment vertical="center"/>
    </xf>
    <xf numFmtId="0" fontId="2" fillId="0" borderId="33" xfId="0" applyFont="1" applyFill="1" applyBorder="1" applyAlignment="1">
      <alignment vertical="center"/>
    </xf>
    <xf numFmtId="0" fontId="2" fillId="0" borderId="35" xfId="0" applyFont="1" applyFill="1" applyBorder="1" applyAlignment="1">
      <alignment vertical="center"/>
    </xf>
    <xf numFmtId="0" fontId="2" fillId="0" borderId="61" xfId="0" applyFont="1" applyBorder="1" applyAlignment="1">
      <alignment vertical="center"/>
    </xf>
    <xf numFmtId="0" fontId="2" fillId="24" borderId="99" xfId="0" applyFont="1" applyFill="1" applyBorder="1" applyAlignment="1">
      <alignment horizontal="center" vertical="center"/>
    </xf>
    <xf numFmtId="0" fontId="48" fillId="0" borderId="26" xfId="65" applyFont="1" applyBorder="1" applyAlignment="1"/>
    <xf numFmtId="0" fontId="48" fillId="0" borderId="2" xfId="65" applyFont="1" applyBorder="1" applyAlignment="1"/>
    <xf numFmtId="0" fontId="48" fillId="0" borderId="27" xfId="65" applyFont="1" applyBorder="1" applyAlignment="1"/>
    <xf numFmtId="0" fontId="7" fillId="0" borderId="18" xfId="65" applyFont="1" applyBorder="1" applyAlignment="1"/>
    <xf numFmtId="0" fontId="7" fillId="0" borderId="19" xfId="65" applyFont="1" applyBorder="1" applyAlignment="1"/>
    <xf numFmtId="0" fontId="7" fillId="0" borderId="13" xfId="65" applyFont="1" applyBorder="1" applyAlignment="1"/>
    <xf numFmtId="0" fontId="50" fillId="0" borderId="14" xfId="65" applyFont="1" applyBorder="1" applyAlignment="1">
      <alignment horizontal="center"/>
    </xf>
    <xf numFmtId="0" fontId="50" fillId="0" borderId="12" xfId="65" applyFont="1" applyBorder="1" applyAlignment="1">
      <alignment horizontal="center"/>
    </xf>
    <xf numFmtId="0" fontId="50" fillId="0" borderId="20" xfId="65" applyFont="1" applyBorder="1" applyAlignment="1">
      <alignment horizontal="center"/>
    </xf>
    <xf numFmtId="0" fontId="48" fillId="0" borderId="14" xfId="65" applyFont="1" applyBorder="1" applyAlignment="1"/>
    <xf numFmtId="0" fontId="48" fillId="0" borderId="12" xfId="65" applyFont="1" applyBorder="1" applyAlignment="1"/>
    <xf numFmtId="0" fontId="48" fillId="0" borderId="20" xfId="65" applyFont="1" applyBorder="1" applyAlignment="1"/>
    <xf numFmtId="0" fontId="48" fillId="0" borderId="18" xfId="65" applyFont="1" applyBorder="1" applyAlignment="1"/>
    <xf numFmtId="0" fontId="48" fillId="0" borderId="19" xfId="65" applyFont="1" applyBorder="1" applyAlignment="1"/>
    <xf numFmtId="0" fontId="48" fillId="0" borderId="13" xfId="65" applyFont="1" applyBorder="1" applyAlignment="1"/>
    <xf numFmtId="0" fontId="48" fillId="0" borderId="14" xfId="65" applyFont="1" applyBorder="1" applyAlignment="1">
      <alignment horizontal="center"/>
    </xf>
    <xf numFmtId="0" fontId="48" fillId="0" borderId="12" xfId="65" applyFont="1" applyBorder="1" applyAlignment="1">
      <alignment horizontal="center"/>
    </xf>
    <xf numFmtId="0" fontId="48" fillId="0" borderId="20" xfId="65" applyFont="1" applyBorder="1" applyAlignment="1">
      <alignment horizontal="center"/>
    </xf>
    <xf numFmtId="20" fontId="2" fillId="0" borderId="16" xfId="65" applyNumberFormat="1" applyFont="1" applyBorder="1" applyAlignment="1">
      <alignment horizontal="center" vertical="center" wrapText="1"/>
    </xf>
    <xf numFmtId="0" fontId="2" fillId="0" borderId="16" xfId="65" applyFont="1" applyBorder="1" applyAlignment="1">
      <alignment horizontal="center" vertical="center"/>
    </xf>
    <xf numFmtId="0" fontId="5" fillId="0" borderId="66" xfId="0" applyFont="1" applyFill="1" applyBorder="1" applyAlignment="1">
      <alignment horizontal="center" vertical="center"/>
    </xf>
    <xf numFmtId="0" fontId="5" fillId="0" borderId="15" xfId="0" applyFont="1" applyFill="1" applyBorder="1" applyAlignment="1">
      <alignment horizontal="center" vertical="center"/>
    </xf>
    <xf numFmtId="20" fontId="2" fillId="0" borderId="17" xfId="65" applyNumberFormat="1" applyFont="1" applyBorder="1" applyAlignment="1">
      <alignment horizontal="center" vertical="center" wrapText="1"/>
    </xf>
    <xf numFmtId="0" fontId="2" fillId="0" borderId="17" xfId="65" applyFont="1" applyBorder="1" applyAlignment="1">
      <alignment horizontal="center" vertical="center"/>
    </xf>
    <xf numFmtId="0" fontId="2" fillId="0" borderId="66" xfId="65" applyFont="1" applyBorder="1" applyAlignment="1">
      <alignment horizontal="center" vertical="center"/>
    </xf>
    <xf numFmtId="0" fontId="2" fillId="0" borderId="15" xfId="65" applyFont="1" applyBorder="1" applyAlignment="1">
      <alignment horizontal="center" vertical="center"/>
    </xf>
    <xf numFmtId="20" fontId="2" fillId="0" borderId="19" xfId="65" applyNumberFormat="1" applyFont="1" applyBorder="1" applyAlignment="1">
      <alignment horizontal="center" vertical="center" wrapText="1"/>
    </xf>
    <xf numFmtId="0" fontId="2" fillId="0" borderId="0" xfId="65" applyFont="1" applyBorder="1" applyAlignment="1">
      <alignment horizontal="center" vertical="center" wrapText="1"/>
    </xf>
    <xf numFmtId="20" fontId="2" fillId="0" borderId="0" xfId="65" applyNumberFormat="1" applyFont="1" applyBorder="1" applyAlignment="1">
      <alignment horizontal="center" vertical="center" wrapText="1"/>
    </xf>
    <xf numFmtId="0" fontId="2" fillId="0" borderId="0" xfId="65" applyFont="1" applyBorder="1" applyAlignment="1">
      <alignment horizontal="center" vertical="center"/>
    </xf>
    <xf numFmtId="0" fontId="43" fillId="0" borderId="0" xfId="65" applyFont="1" applyAlignment="1">
      <alignment horizontal="center"/>
    </xf>
    <xf numFmtId="0" fontId="2" fillId="0" borderId="0" xfId="65" applyFont="1" applyBorder="1" applyAlignment="1">
      <alignment horizontal="center" vertical="center" shrinkToFit="1"/>
    </xf>
    <xf numFmtId="0" fontId="2" fillId="0" borderId="0" xfId="65" applyFont="1" applyFill="1" applyAlignment="1">
      <alignment horizontal="center"/>
    </xf>
    <xf numFmtId="0" fontId="7" fillId="0" borderId="26" xfId="65" applyFont="1" applyBorder="1" applyAlignment="1"/>
    <xf numFmtId="0" fontId="7" fillId="0" borderId="2" xfId="65" applyFont="1" applyBorder="1" applyAlignment="1"/>
    <xf numFmtId="0" fontId="7" fillId="0" borderId="27" xfId="65" applyFont="1" applyBorder="1" applyAlignment="1"/>
    <xf numFmtId="0" fontId="14" fillId="29" borderId="26" xfId="0" applyFont="1" applyFill="1" applyBorder="1" applyAlignment="1">
      <alignment horizontal="center" vertical="center"/>
    </xf>
    <xf numFmtId="0" fontId="14" fillId="29" borderId="2" xfId="0" applyFont="1" applyFill="1" applyBorder="1" applyAlignment="1">
      <alignment horizontal="center" vertical="center"/>
    </xf>
    <xf numFmtId="0" fontId="13" fillId="0" borderId="0" xfId="0" applyFont="1" applyAlignment="1">
      <alignment vertical="center"/>
    </xf>
    <xf numFmtId="20" fontId="5" fillId="0" borderId="45" xfId="0" applyNumberFormat="1" applyFont="1" applyFill="1" applyBorder="1" applyAlignment="1">
      <alignment horizontal="center" vertical="center"/>
    </xf>
    <xf numFmtId="20" fontId="5" fillId="0" borderId="58" xfId="0" applyNumberFormat="1" applyFont="1" applyFill="1" applyBorder="1" applyAlignment="1">
      <alignment horizontal="center" vertical="center"/>
    </xf>
    <xf numFmtId="0" fontId="5" fillId="0" borderId="34"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5" xfId="0" applyFont="1" applyFill="1" applyBorder="1" applyAlignment="1">
      <alignment horizontal="center" vertical="center"/>
    </xf>
    <xf numFmtId="0" fontId="0" fillId="0" borderId="27" xfId="0" applyBorder="1">
      <alignment vertical="center"/>
    </xf>
    <xf numFmtId="0" fontId="5" fillId="24" borderId="96" xfId="0" applyFont="1" applyFill="1" applyBorder="1" applyAlignment="1">
      <alignment horizontal="center" vertical="center"/>
    </xf>
    <xf numFmtId="0" fontId="5" fillId="24" borderId="97" xfId="0" applyFont="1" applyFill="1" applyBorder="1" applyAlignment="1">
      <alignment horizontal="center" vertical="center"/>
    </xf>
    <xf numFmtId="0" fontId="5" fillId="24" borderId="38" xfId="0" applyFont="1" applyFill="1" applyBorder="1" applyAlignment="1">
      <alignment horizontal="center" vertical="center"/>
    </xf>
    <xf numFmtId="0" fontId="5" fillId="24" borderId="54" xfId="0" applyFont="1" applyFill="1" applyBorder="1" applyAlignment="1">
      <alignment horizontal="center" vertical="center"/>
    </xf>
    <xf numFmtId="0" fontId="5" fillId="0" borderId="60" xfId="0" applyFont="1" applyFill="1" applyBorder="1" applyAlignment="1">
      <alignment horizontal="center" vertical="center"/>
    </xf>
    <xf numFmtId="20" fontId="5" fillId="0" borderId="26" xfId="0" applyNumberFormat="1" applyFont="1" applyFill="1" applyBorder="1" applyAlignment="1">
      <alignment vertical="center" wrapText="1"/>
    </xf>
    <xf numFmtId="0" fontId="0" fillId="0" borderId="27" xfId="0" applyBorder="1" applyAlignment="1">
      <alignment vertical="center"/>
    </xf>
    <xf numFmtId="0" fontId="0" fillId="0" borderId="2" xfId="0" applyBorder="1">
      <alignment vertical="center"/>
    </xf>
    <xf numFmtId="0" fontId="14" fillId="0" borderId="0" xfId="0" applyFont="1" applyAlignment="1">
      <alignment horizontal="center" vertical="center"/>
    </xf>
    <xf numFmtId="0" fontId="5" fillId="0" borderId="61" xfId="0" applyFont="1" applyFill="1" applyBorder="1" applyAlignment="1">
      <alignment horizontal="center" vertical="center"/>
    </xf>
    <xf numFmtId="0" fontId="5" fillId="24" borderId="98" xfId="0" applyFont="1" applyFill="1" applyBorder="1" applyAlignment="1">
      <alignment horizontal="center" vertical="center"/>
    </xf>
    <xf numFmtId="0" fontId="5" fillId="0" borderId="59" xfId="0" applyFont="1" applyFill="1" applyBorder="1" applyAlignment="1">
      <alignment horizontal="center" vertical="center"/>
    </xf>
    <xf numFmtId="0" fontId="0" fillId="0" borderId="33" xfId="0" applyBorder="1">
      <alignment vertical="center"/>
    </xf>
    <xf numFmtId="0" fontId="0" fillId="0" borderId="35" xfId="0" applyBorder="1">
      <alignment vertical="center"/>
    </xf>
    <xf numFmtId="0" fontId="45" fillId="29" borderId="26" xfId="0" applyFont="1" applyFill="1" applyBorder="1" applyAlignment="1">
      <alignment horizontal="center" vertical="center"/>
    </xf>
    <xf numFmtId="0" fontId="45" fillId="29" borderId="2" xfId="0" applyFont="1" applyFill="1" applyBorder="1" applyAlignment="1">
      <alignment horizontal="center" vertical="center"/>
    </xf>
    <xf numFmtId="0" fontId="45" fillId="29" borderId="27" xfId="0" applyFont="1" applyFill="1" applyBorder="1" applyAlignment="1">
      <alignment horizontal="center" vertical="center"/>
    </xf>
    <xf numFmtId="0" fontId="5" fillId="26" borderId="34" xfId="0" applyFont="1" applyFill="1" applyBorder="1" applyAlignment="1">
      <alignment horizontal="center" vertical="center"/>
    </xf>
    <xf numFmtId="0" fontId="5" fillId="26" borderId="33" xfId="0" applyFont="1" applyFill="1" applyBorder="1" applyAlignment="1">
      <alignment horizontal="center" vertical="center"/>
    </xf>
    <xf numFmtId="0" fontId="5" fillId="26" borderId="94" xfId="0" applyFont="1" applyFill="1" applyBorder="1" applyAlignment="1">
      <alignment horizontal="center" vertical="center"/>
    </xf>
    <xf numFmtId="0" fontId="14" fillId="29" borderId="27" xfId="0" applyFont="1" applyFill="1" applyBorder="1" applyAlignment="1">
      <alignment horizontal="center" vertical="center"/>
    </xf>
    <xf numFmtId="0" fontId="65" fillId="0" borderId="17" xfId="65" applyFont="1" applyBorder="1" applyAlignment="1">
      <alignment vertical="center" wrapText="1"/>
    </xf>
    <xf numFmtId="0" fontId="65" fillId="0" borderId="17" xfId="65" applyFont="1" applyBorder="1" applyAlignment="1">
      <alignment vertical="center"/>
    </xf>
    <xf numFmtId="0" fontId="46" fillId="0" borderId="66" xfId="0" applyFont="1" applyBorder="1" applyAlignment="1">
      <alignment horizontal="center" vertical="center" textRotation="255"/>
    </xf>
    <xf numFmtId="0" fontId="13" fillId="0" borderId="102" xfId="0" applyFont="1" applyBorder="1" applyAlignment="1">
      <alignment horizontal="center" vertical="center" textRotation="255"/>
    </xf>
    <xf numFmtId="0" fontId="13" fillId="0" borderId="15" xfId="0" applyFont="1" applyBorder="1" applyAlignment="1">
      <alignment horizontal="center" vertical="center" textRotation="255"/>
    </xf>
    <xf numFmtId="0" fontId="70" fillId="0" borderId="67" xfId="0" applyFont="1" applyFill="1" applyBorder="1" applyAlignment="1">
      <alignment horizontal="left" vertical="center"/>
    </xf>
    <xf numFmtId="0" fontId="70" fillId="0" borderId="112" xfId="0" applyFont="1" applyFill="1" applyBorder="1" applyAlignment="1">
      <alignment horizontal="left" vertical="center"/>
    </xf>
    <xf numFmtId="0" fontId="70" fillId="0" borderId="41" xfId="0" applyFont="1" applyFill="1" applyBorder="1" applyAlignment="1">
      <alignment horizontal="left" vertical="center"/>
    </xf>
    <xf numFmtId="0" fontId="70" fillId="0" borderId="47" xfId="0" applyFont="1" applyFill="1" applyBorder="1" applyAlignment="1">
      <alignment horizontal="left" vertical="center"/>
    </xf>
    <xf numFmtId="0" fontId="2" fillId="0" borderId="113" xfId="0" applyFont="1" applyBorder="1" applyAlignment="1">
      <alignment horizontal="center" vertical="center" wrapText="1"/>
    </xf>
    <xf numFmtId="0" fontId="2" fillId="0" borderId="112" xfId="0" applyFont="1" applyBorder="1" applyAlignment="1">
      <alignment horizontal="center" vertical="center"/>
    </xf>
    <xf numFmtId="0" fontId="69" fillId="25" borderId="44" xfId="0" applyFont="1" applyFill="1" applyBorder="1" applyAlignment="1">
      <alignment horizontal="center" vertical="center"/>
    </xf>
    <xf numFmtId="0" fontId="69" fillId="25" borderId="39" xfId="0" applyFont="1" applyFill="1" applyBorder="1" applyAlignment="1">
      <alignment horizontal="center" vertical="center"/>
    </xf>
    <xf numFmtId="0" fontId="69" fillId="25" borderId="103" xfId="0" applyFont="1" applyFill="1" applyBorder="1" applyAlignment="1">
      <alignment horizontal="center" vertical="center"/>
    </xf>
    <xf numFmtId="0" fontId="68" fillId="24" borderId="104" xfId="0" applyFont="1" applyFill="1" applyBorder="1" applyAlignment="1">
      <alignment horizontal="center" vertical="center"/>
    </xf>
    <xf numFmtId="0" fontId="68" fillId="24" borderId="105" xfId="0" applyFont="1" applyFill="1" applyBorder="1" applyAlignment="1">
      <alignment horizontal="center" vertical="center"/>
    </xf>
    <xf numFmtId="0" fontId="68" fillId="24" borderId="48" xfId="0" applyFont="1" applyFill="1" applyBorder="1" applyAlignment="1">
      <alignment horizontal="center" vertical="center"/>
    </xf>
    <xf numFmtId="0" fontId="68" fillId="24" borderId="106" xfId="0" applyFont="1" applyFill="1" applyBorder="1" applyAlignment="1">
      <alignment horizontal="center" vertical="center"/>
    </xf>
    <xf numFmtId="0" fontId="68" fillId="24" borderId="107" xfId="0" applyFont="1" applyFill="1" applyBorder="1" applyAlignment="1">
      <alignment horizontal="center" vertical="center"/>
    </xf>
    <xf numFmtId="0" fontId="68" fillId="24" borderId="108" xfId="0" applyFont="1" applyFill="1" applyBorder="1" applyAlignment="1">
      <alignment horizontal="center" vertical="center"/>
    </xf>
    <xf numFmtId="0" fontId="69" fillId="24" borderId="99" xfId="0" applyFont="1" applyFill="1" applyBorder="1" applyAlignment="1">
      <alignment horizontal="center" vertical="center"/>
    </xf>
    <xf numFmtId="0" fontId="69" fillId="24" borderId="84" xfId="0" applyFont="1" applyFill="1" applyBorder="1" applyAlignment="1">
      <alignment horizontal="center" vertical="center"/>
    </xf>
    <xf numFmtId="0" fontId="69" fillId="24" borderId="95" xfId="0" applyFont="1" applyFill="1" applyBorder="1" applyAlignment="1">
      <alignment horizontal="center" vertical="center"/>
    </xf>
    <xf numFmtId="0" fontId="77" fillId="0" borderId="36" xfId="0" applyFont="1" applyBorder="1" applyAlignment="1">
      <alignment horizontal="center" vertical="center"/>
    </xf>
    <xf numFmtId="0" fontId="77" fillId="0" borderId="42" xfId="0" applyFont="1" applyBorder="1" applyAlignment="1">
      <alignment horizontal="center" vertical="center"/>
    </xf>
    <xf numFmtId="0" fontId="70" fillId="25" borderId="109" xfId="0" applyFont="1" applyFill="1" applyBorder="1" applyAlignment="1">
      <alignment vertical="center"/>
    </xf>
    <xf numFmtId="0" fontId="70" fillId="25" borderId="59" xfId="0" applyFont="1" applyFill="1" applyBorder="1" applyAlignment="1">
      <alignment vertical="center"/>
    </xf>
    <xf numFmtId="0" fontId="2" fillId="0" borderId="110" xfId="0" applyFont="1" applyBorder="1" applyAlignment="1">
      <alignment horizontal="center" vertical="center" wrapText="1"/>
    </xf>
    <xf numFmtId="0" fontId="2" fillId="0" borderId="49" xfId="0" applyFont="1" applyBorder="1" applyAlignment="1">
      <alignment horizontal="center" vertical="center"/>
    </xf>
    <xf numFmtId="0" fontId="2" fillId="0" borderId="111" xfId="0" applyFont="1" applyBorder="1" applyAlignment="1">
      <alignment horizontal="center" vertical="center" wrapText="1"/>
    </xf>
    <xf numFmtId="0" fontId="2" fillId="0" borderId="102" xfId="0" applyFont="1" applyBorder="1" applyAlignment="1">
      <alignment horizontal="center" vertical="center"/>
    </xf>
    <xf numFmtId="0" fontId="77" fillId="0" borderId="26" xfId="0" applyFont="1" applyBorder="1" applyAlignment="1">
      <alignment horizontal="center" vertical="center"/>
    </xf>
    <xf numFmtId="0" fontId="77" fillId="0" borderId="61" xfId="0" applyFont="1" applyBorder="1" applyAlignment="1">
      <alignment horizontal="center" vertical="center"/>
    </xf>
    <xf numFmtId="0" fontId="66" fillId="0" borderId="0" xfId="0" applyFont="1" applyAlignment="1">
      <alignment horizontal="center" vertical="center"/>
    </xf>
    <xf numFmtId="0" fontId="6" fillId="24" borderId="29" xfId="0" applyFont="1" applyFill="1" applyBorder="1" applyAlignment="1">
      <alignment horizontal="center" vertical="center"/>
    </xf>
    <xf numFmtId="0" fontId="6" fillId="24" borderId="64" xfId="0" applyFont="1" applyFill="1" applyBorder="1" applyAlignment="1">
      <alignment horizontal="center" vertical="center"/>
    </xf>
    <xf numFmtId="0" fontId="6" fillId="24" borderId="114" xfId="0" applyFont="1" applyFill="1" applyBorder="1" applyAlignment="1">
      <alignment horizontal="center" vertical="center"/>
    </xf>
    <xf numFmtId="0" fontId="6" fillId="24" borderId="32" xfId="0" applyFont="1" applyFill="1" applyBorder="1" applyAlignment="1">
      <alignment horizontal="center" vertical="center"/>
    </xf>
    <xf numFmtId="0" fontId="6" fillId="24" borderId="65" xfId="0" applyFont="1" applyFill="1" applyBorder="1" applyAlignment="1">
      <alignment horizontal="center" vertical="center"/>
    </xf>
    <xf numFmtId="0" fontId="71" fillId="0" borderId="0" xfId="66" applyFont="1" applyBorder="1" applyAlignment="1">
      <alignment horizontal="center" vertical="center"/>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116" xfId="0" applyNumberFormat="1" applyBorder="1" applyAlignment="1">
      <alignment vertical="top" wrapText="1"/>
    </xf>
    <xf numFmtId="0" fontId="0" fillId="0" borderId="115" xfId="0" applyNumberFormat="1" applyBorder="1" applyAlignment="1">
      <alignment vertical="top" wrapText="1"/>
    </xf>
    <xf numFmtId="0" fontId="0" fillId="0" borderId="119" xfId="0" applyNumberFormat="1" applyBorder="1" applyAlignment="1">
      <alignment vertical="top" wrapText="1"/>
    </xf>
    <xf numFmtId="0" fontId="0" fillId="0" borderId="118" xfId="0" applyNumberFormat="1" applyBorder="1" applyAlignment="1">
      <alignment vertical="top" wrapText="1"/>
    </xf>
    <xf numFmtId="0" fontId="0" fillId="0" borderId="121" xfId="0" applyNumberFormat="1" applyBorder="1" applyAlignment="1">
      <alignment vertical="top" wrapText="1"/>
    </xf>
    <xf numFmtId="0" fontId="0" fillId="0" borderId="122"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5" xfId="0" applyNumberFormat="1" applyBorder="1" applyAlignment="1">
      <alignment horizontal="center" vertical="top" wrapText="1"/>
    </xf>
    <xf numFmtId="0" fontId="0" fillId="0" borderId="117" xfId="0" applyNumberFormat="1" applyBorder="1" applyAlignment="1">
      <alignment horizontal="center" vertical="top" wrapText="1"/>
    </xf>
    <xf numFmtId="0" fontId="0" fillId="0" borderId="118" xfId="0" applyNumberFormat="1" applyBorder="1" applyAlignment="1">
      <alignment horizontal="center" vertical="top" wrapText="1"/>
    </xf>
    <xf numFmtId="0" fontId="4" fillId="0" borderId="118" xfId="37" quotePrefix="1" applyNumberFormat="1" applyBorder="1" applyAlignment="1" applyProtection="1">
      <alignment horizontal="center" vertical="top" wrapText="1"/>
    </xf>
    <xf numFmtId="0" fontId="0" fillId="0" borderId="120" xfId="0" applyNumberFormat="1" applyBorder="1" applyAlignment="1">
      <alignment horizontal="center" vertical="top" wrapText="1"/>
    </xf>
    <xf numFmtId="0" fontId="0" fillId="0" borderId="122" xfId="0" applyNumberFormat="1" applyBorder="1" applyAlignment="1">
      <alignment horizontal="center" vertical="top" wrapText="1"/>
    </xf>
    <xf numFmtId="0" fontId="0" fillId="0" borderId="123" xfId="0" applyNumberFormat="1" applyBorder="1" applyAlignment="1">
      <alignment horizontal="center" vertical="top" wrapText="1"/>
    </xf>
  </cellXfs>
  <cellStyles count="6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ハイパーリンク" xfId="37" builtinId="8"/>
    <cellStyle name="メモ" xfId="38" builtinId="10" customBuiltin="1"/>
    <cellStyle name="リンク セル" xfId="39" builtinId="24" customBuiltin="1"/>
    <cellStyle name="悪い" xfId="40" builtinId="27" customBuiltin="1"/>
    <cellStyle name="計算" xfId="41" builtinId="22" customBuiltin="1"/>
    <cellStyle name="警告文" xfId="42" builtinId="11" customBuiltin="1"/>
    <cellStyle name="見出し 1" xfId="43" builtinId="16" customBuiltin="1"/>
    <cellStyle name="見出し 2" xfId="44" builtinId="17" customBuiltin="1"/>
    <cellStyle name="見出し 3" xfId="45" builtinId="18" customBuiltin="1"/>
    <cellStyle name="見出し 4" xfId="46" builtinId="19" customBuiltin="1"/>
    <cellStyle name="集計" xfId="47" builtinId="25" customBuiltin="1"/>
    <cellStyle name="出力" xfId="48" builtinId="21" customBuiltin="1"/>
    <cellStyle name="説明文" xfId="49" builtinId="53" customBuiltin="1"/>
    <cellStyle name="入力" xfId="50" builtinId="20" customBuiltin="1"/>
    <cellStyle name="標準" xfId="0" builtinId="0"/>
    <cellStyle name="標準 10" xfId="51"/>
    <cellStyle name="標準 11" xfId="52"/>
    <cellStyle name="標準 12" xfId="53"/>
    <cellStyle name="標準 13" xfId="54"/>
    <cellStyle name="標準 14" xfId="55"/>
    <cellStyle name="標準 2" xfId="56"/>
    <cellStyle name="標準 3" xfId="57"/>
    <cellStyle name="標準 4" xfId="58"/>
    <cellStyle name="標準 5" xfId="59"/>
    <cellStyle name="標準 6" xfId="60"/>
    <cellStyle name="標準 7" xfId="61"/>
    <cellStyle name="標準 8" xfId="62"/>
    <cellStyle name="標準 9" xfId="63"/>
    <cellStyle name="標準_■申込書総括表" xfId="64"/>
    <cellStyle name="標準_決勝トーナメント表" xfId="65"/>
    <cellStyle name="標準_第14回横浜市区選抜少年サッカー大会　横浜Ｆ マリノス杯大会要綱（抽選結果）" xfId="66"/>
    <cellStyle name="良い" xfId="6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114300</xdr:colOff>
      <xdr:row>0</xdr:row>
      <xdr:rowOff>95250</xdr:rowOff>
    </xdr:from>
    <xdr:to>
      <xdr:col>7</xdr:col>
      <xdr:colOff>600075</xdr:colOff>
      <xdr:row>4</xdr:row>
      <xdr:rowOff>47625</xdr:rowOff>
    </xdr:to>
    <xdr:sp macro="" textlink="">
      <xdr:nvSpPr>
        <xdr:cNvPr id="2" name="WordArt 2"/>
        <xdr:cNvSpPr>
          <a:spLocks noChangeArrowheads="1" noChangeShapeType="1" noTextEdit="1"/>
        </xdr:cNvSpPr>
      </xdr:nvSpPr>
      <xdr:spPr bwMode="auto">
        <a:xfrm>
          <a:off x="1485900" y="95250"/>
          <a:ext cx="3914775" cy="638175"/>
        </a:xfrm>
        <a:prstGeom prst="rect">
          <a:avLst/>
        </a:prstGeom>
      </xdr:spPr>
      <xdr:txBody>
        <a:bodyPr wrap="none" fromWordArt="1">
          <a:prstTxWarp prst="textDeflate">
            <a:avLst>
              <a:gd name="adj" fmla="val 0"/>
            </a:avLst>
          </a:prstTxWarp>
        </a:bodyPr>
        <a:lstStyle/>
        <a:p>
          <a:pPr algn="ctr" rtl="0"/>
          <a:r>
            <a:rPr lang="ja-JP" altLang="en-US" sz="2000" kern="10" spc="0">
              <a:ln w="9525">
                <a:solidFill>
                  <a:srgbClr val="000000"/>
                </a:solidFill>
                <a:round/>
                <a:headEnd/>
                <a:tailEnd/>
              </a:ln>
              <a:solidFill>
                <a:srgbClr val="000000"/>
              </a:solidFill>
              <a:effectLst/>
              <a:latin typeface="ＭＳ Ｐゴシック"/>
              <a:ea typeface="ＭＳ Ｐゴシック"/>
            </a:rPr>
            <a:t>リスト杯争奪</a:t>
          </a:r>
        </a:p>
      </xdr:txBody>
    </xdr:sp>
    <xdr:clientData/>
  </xdr:twoCellAnchor>
  <xdr:twoCellAnchor editAs="oneCell">
    <xdr:from>
      <xdr:col>2</xdr:col>
      <xdr:colOff>333375</xdr:colOff>
      <xdr:row>25</xdr:row>
      <xdr:rowOff>47625</xdr:rowOff>
    </xdr:from>
    <xdr:to>
      <xdr:col>6</xdr:col>
      <xdr:colOff>628650</xdr:colOff>
      <xdr:row>29</xdr:row>
      <xdr:rowOff>142875</xdr:rowOff>
    </xdr:to>
    <xdr:pic>
      <xdr:nvPicPr>
        <xdr:cNvPr id="6471"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 y="4333875"/>
          <a:ext cx="30384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161925</xdr:colOff>
      <xdr:row>32</xdr:row>
      <xdr:rowOff>114300</xdr:rowOff>
    </xdr:from>
    <xdr:to>
      <xdr:col>6</xdr:col>
      <xdr:colOff>57150</xdr:colOff>
      <xdr:row>37</xdr:row>
      <xdr:rowOff>171450</xdr:rowOff>
    </xdr:to>
    <xdr:pic>
      <xdr:nvPicPr>
        <xdr:cNvPr id="6472" name="図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9325" y="5600700"/>
          <a:ext cx="1952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19</xdr:row>
      <xdr:rowOff>104775</xdr:rowOff>
    </xdr:from>
    <xdr:to>
      <xdr:col>7</xdr:col>
      <xdr:colOff>200025</xdr:colOff>
      <xdr:row>41</xdr:row>
      <xdr:rowOff>66675</xdr:rowOff>
    </xdr:to>
    <xdr:grpSp>
      <xdr:nvGrpSpPr>
        <xdr:cNvPr id="6473" name="Group 17"/>
        <xdr:cNvGrpSpPr>
          <a:grpSpLocks/>
        </xdr:cNvGrpSpPr>
      </xdr:nvGrpSpPr>
      <xdr:grpSpPr bwMode="auto">
        <a:xfrm>
          <a:off x="1133475" y="3362325"/>
          <a:ext cx="3867150" cy="3924300"/>
          <a:chOff x="119" y="342"/>
          <a:chExt cx="406" cy="382"/>
        </a:xfrm>
      </xdr:grpSpPr>
      <xdr:grpSp>
        <xdr:nvGrpSpPr>
          <xdr:cNvPr id="6475" name="Group 15"/>
          <xdr:cNvGrpSpPr>
            <a:grpSpLocks/>
          </xdr:cNvGrpSpPr>
        </xdr:nvGrpSpPr>
        <xdr:grpSpPr bwMode="auto">
          <a:xfrm>
            <a:off x="119" y="342"/>
            <a:ext cx="406" cy="382"/>
            <a:chOff x="29" y="280"/>
            <a:chExt cx="406" cy="382"/>
          </a:xfrm>
        </xdr:grpSpPr>
        <xdr:grpSp>
          <xdr:nvGrpSpPr>
            <xdr:cNvPr id="6477" name="Group 14"/>
            <xdr:cNvGrpSpPr>
              <a:grpSpLocks/>
            </xdr:cNvGrpSpPr>
          </xdr:nvGrpSpPr>
          <xdr:grpSpPr bwMode="auto">
            <a:xfrm>
              <a:off x="29" y="280"/>
              <a:ext cx="406" cy="382"/>
              <a:chOff x="29" y="280"/>
              <a:chExt cx="614" cy="590"/>
            </a:xfrm>
          </xdr:grpSpPr>
          <xdr:grpSp>
            <xdr:nvGrpSpPr>
              <xdr:cNvPr id="6479" name="Group 8"/>
              <xdr:cNvGrpSpPr>
                <a:grpSpLocks/>
              </xdr:cNvGrpSpPr>
            </xdr:nvGrpSpPr>
            <xdr:grpSpPr bwMode="auto">
              <a:xfrm>
                <a:off x="29" y="280"/>
                <a:ext cx="614" cy="590"/>
                <a:chOff x="29" y="280"/>
                <a:chExt cx="614" cy="590"/>
              </a:xfrm>
            </xdr:grpSpPr>
            <xdr:pic>
              <xdr:nvPicPr>
                <xdr:cNvPr id="6481"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 y="280"/>
                  <a:ext cx="556" cy="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482" name="図 6" descr="C:\Users\Owner\AppData\Local\Microsoft\Windows\Temporary Internet Files\Content.IE5\3BUKLIYK\MC900441344[1].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 y="463"/>
                  <a:ext cx="606" cy="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6480" name="図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78" y="548"/>
                <a:ext cx="318" cy="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9" name="正方形/長方形 16"/>
            <xdr:cNvSpPr>
              <a:spLocks noChangeArrowheads="1"/>
            </xdr:cNvSpPr>
          </xdr:nvSpPr>
          <xdr:spPr bwMode="auto">
            <a:xfrm>
              <a:off x="147" y="395"/>
              <a:ext cx="161" cy="52"/>
            </a:xfrm>
            <a:prstGeom prst="rect">
              <a:avLst/>
            </a:prstGeom>
            <a:noFill/>
            <a:ln w="9525">
              <a:noFill/>
              <a:miter lim="800000"/>
              <a:headEnd/>
              <a:tailEnd/>
            </a:ln>
          </xdr:spPr>
          <xdr:txBody>
            <a:bodyPr wrap="none" lIns="54864" tIns="36576" rIns="0" bIns="0" anchor="t" upright="1">
              <a:spAutoFit/>
            </a:bodyPr>
            <a:lstStyle/>
            <a:p>
              <a:pPr algn="l" rtl="0">
                <a:defRPr sz="1000"/>
              </a:pPr>
              <a:r>
                <a:rPr lang="ja-JP" altLang="en-US" sz="3000" b="1" i="0" u="none" strike="noStrike" baseline="0">
                  <a:solidFill>
                    <a:srgbClr val="FFFFFF"/>
                  </a:solidFill>
                  <a:latin typeface="ＭＳ Ｐゴシック"/>
                  <a:ea typeface="ＭＳ Ｐゴシック"/>
                </a:rPr>
                <a:t>ＫＯＮＡＮ</a:t>
              </a:r>
            </a:p>
          </xdr:txBody>
        </xdr:sp>
      </xdr:grpSp>
      <xdr:sp macro="" textlink="">
        <xdr:nvSpPr>
          <xdr:cNvPr id="7" name="正方形/長方形 6"/>
          <xdr:cNvSpPr>
            <a:spLocks noChangeArrowheads="1"/>
          </xdr:cNvSpPr>
        </xdr:nvSpPr>
        <xdr:spPr bwMode="auto">
          <a:xfrm>
            <a:off x="262" y="556"/>
            <a:ext cx="120" cy="64"/>
          </a:xfrm>
          <a:prstGeom prst="rect">
            <a:avLst/>
          </a:prstGeom>
          <a:noFill/>
          <a:ln w="9525">
            <a:noFill/>
            <a:miter lim="800000"/>
            <a:headEnd/>
            <a:tailEnd/>
          </a:ln>
        </xdr:spPr>
        <xdr:txBody>
          <a:bodyPr vertOverflow="clip" wrap="square" lIns="64008" tIns="36576" rIns="64008" bIns="0" anchor="t" upright="1"/>
          <a:lstStyle/>
          <a:p>
            <a:pPr algn="ctr" rtl="0">
              <a:defRPr sz="1000"/>
            </a:pPr>
            <a:r>
              <a:rPr lang="ja-JP" altLang="en-US" sz="3000" b="1" i="0" u="none" strike="noStrike" baseline="0">
                <a:solidFill>
                  <a:srgbClr val="FFFFFF"/>
                </a:solidFill>
                <a:latin typeface="ＭＳ Ｐゴシック"/>
                <a:ea typeface="ＭＳ Ｐゴシック"/>
              </a:rPr>
              <a:t>ＦＡ</a:t>
            </a:r>
          </a:p>
        </xdr:txBody>
      </xdr:sp>
    </xdr:grpSp>
    <xdr:clientData/>
  </xdr:twoCellAnchor>
  <xdr:twoCellAnchor>
    <xdr:from>
      <xdr:col>0</xdr:col>
      <xdr:colOff>266700</xdr:colOff>
      <xdr:row>8</xdr:row>
      <xdr:rowOff>161925</xdr:rowOff>
    </xdr:from>
    <xdr:to>
      <xdr:col>9</xdr:col>
      <xdr:colOff>28575</xdr:colOff>
      <xdr:row>16</xdr:row>
      <xdr:rowOff>114300</xdr:rowOff>
    </xdr:to>
    <xdr:sp macro="" textlink="">
      <xdr:nvSpPr>
        <xdr:cNvPr id="14" name="WordArt 1"/>
        <xdr:cNvSpPr>
          <a:spLocks noChangeArrowheads="1" noChangeShapeType="1" noTextEdit="1"/>
        </xdr:cNvSpPr>
      </xdr:nvSpPr>
      <xdr:spPr bwMode="auto">
        <a:xfrm>
          <a:off x="266700" y="1533525"/>
          <a:ext cx="5934075" cy="1323975"/>
        </a:xfrm>
        <a:prstGeom prst="rect">
          <a:avLst/>
        </a:prstGeom>
      </xdr:spPr>
      <xdr:txBody>
        <a:bodyPr wrap="none" fromWordArt="1">
          <a:prstTxWarp prst="textDeflate">
            <a:avLst>
              <a:gd name="adj" fmla="val 2681"/>
            </a:avLst>
          </a:prstTxWarp>
        </a:bodyPr>
        <a:lstStyle/>
        <a:p>
          <a:pPr algn="ctr" rtl="0"/>
          <a:r>
            <a:rPr lang="ja-JP" altLang="en-US" sz="3600" kern="10" spc="0">
              <a:ln w="9525">
                <a:solidFill>
                  <a:srgbClr val="000000"/>
                </a:solidFill>
                <a:round/>
                <a:headEnd/>
                <a:tailEnd/>
              </a:ln>
              <a:solidFill>
                <a:srgbClr val="000000"/>
              </a:solidFill>
              <a:effectLst/>
              <a:latin typeface="ＭＳ Ｐゴシック"/>
              <a:ea typeface="ＭＳ Ｐゴシック"/>
            </a:rPr>
            <a:t>第</a:t>
          </a:r>
          <a:r>
            <a:rPr lang="en-US" altLang="ja-JP" sz="3600" kern="10" spc="0">
              <a:ln w="9525">
                <a:solidFill>
                  <a:srgbClr val="000000"/>
                </a:solidFill>
                <a:round/>
                <a:headEnd/>
                <a:tailEnd/>
              </a:ln>
              <a:solidFill>
                <a:srgbClr val="000000"/>
              </a:solidFill>
              <a:effectLst/>
              <a:latin typeface="ＭＳ Ｐゴシック"/>
              <a:ea typeface="ＭＳ Ｐゴシック"/>
            </a:rPr>
            <a:t>11</a:t>
          </a:r>
          <a:r>
            <a:rPr lang="ja-JP" altLang="en-US" sz="3600" kern="10" spc="0">
              <a:ln w="9525">
                <a:solidFill>
                  <a:srgbClr val="000000"/>
                </a:solidFill>
                <a:round/>
                <a:headEnd/>
                <a:tailEnd/>
              </a:ln>
              <a:solidFill>
                <a:srgbClr val="000000"/>
              </a:solidFill>
              <a:effectLst/>
              <a:latin typeface="ＭＳ Ｐゴシック"/>
              <a:ea typeface="ＭＳ Ｐゴシック"/>
            </a:rPr>
            <a:t>回港南区選抜招待大会</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180975</xdr:colOff>
      <xdr:row>15</xdr:row>
      <xdr:rowOff>57150</xdr:rowOff>
    </xdr:from>
    <xdr:ext cx="4416594" cy="1192634"/>
    <xdr:sp macro="" textlink="">
      <xdr:nvSpPr>
        <xdr:cNvPr id="2" name="テキスト ボックス 1"/>
        <xdr:cNvSpPr txBox="1"/>
      </xdr:nvSpPr>
      <xdr:spPr>
        <a:xfrm>
          <a:off x="2819400" y="5143500"/>
          <a:ext cx="4416594" cy="1192634"/>
        </a:xfrm>
        <a:prstGeom prst="rect">
          <a:avLst/>
        </a:prstGeom>
        <a:solidFill>
          <a:srgbClr val="CCFF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創英角ｺﾞｼｯｸUB" panose="020B0909000000000000" pitchFamily="49" charset="-128"/>
              <a:ea typeface="HG創英角ｺﾞｼｯｸUB" panose="020B0909000000000000" pitchFamily="49" charset="-128"/>
            </a:rPr>
            <a:t>・各チーム　駐車台数を厳守してください。</a:t>
          </a:r>
          <a:endParaRPr kumimoji="1" lang="en-US" altLang="ja-JP" sz="1100">
            <a:latin typeface="HG創英角ｺﾞｼｯｸUB" panose="020B0909000000000000" pitchFamily="49" charset="-128"/>
            <a:ea typeface="HG創英角ｺﾞｼｯｸUB" panose="020B0909000000000000" pitchFamily="49" charset="-128"/>
          </a:endParaRPr>
        </a:p>
        <a:p>
          <a:r>
            <a:rPr kumimoji="1" lang="ja-JP" altLang="en-US" sz="1100">
              <a:latin typeface="HG創英角ｺﾞｼｯｸUB" panose="020B0909000000000000" pitchFamily="49" charset="-128"/>
              <a:ea typeface="HG創英角ｺﾞｼｯｸUB" panose="020B0909000000000000" pitchFamily="49" charset="-128"/>
            </a:rPr>
            <a:t>・違法な路上駐車は絶対にしないでください。</a:t>
          </a:r>
          <a:endParaRPr kumimoji="1" lang="en-US" altLang="ja-JP" sz="1100">
            <a:latin typeface="HG創英角ｺﾞｼｯｸUB" panose="020B0909000000000000" pitchFamily="49" charset="-128"/>
            <a:ea typeface="HG創英角ｺﾞｼｯｸUB" panose="020B0909000000000000" pitchFamily="49" charset="-128"/>
          </a:endParaRPr>
        </a:p>
        <a:p>
          <a:r>
            <a:rPr kumimoji="1" lang="ja-JP" altLang="en-US" sz="1100">
              <a:latin typeface="HG創英角ｺﾞｼｯｸUB" panose="020B0909000000000000" pitchFamily="49" charset="-128"/>
              <a:ea typeface="HG創英角ｺﾞｼｯｸUB" panose="020B0909000000000000" pitchFamily="49" charset="-128"/>
            </a:rPr>
            <a:t>・近隣のショッピング駐車場等で、</a:t>
          </a:r>
          <a:r>
            <a:rPr kumimoji="1" lang="en-US" altLang="ja-JP" sz="1100">
              <a:latin typeface="HG創英角ｺﾞｼｯｸUB" panose="020B0909000000000000" pitchFamily="49" charset="-128"/>
              <a:ea typeface="HG創英角ｺﾞｼｯｸUB" panose="020B0909000000000000" pitchFamily="49" charset="-128"/>
            </a:rPr>
            <a:t>『</a:t>
          </a:r>
          <a:r>
            <a:rPr kumimoji="1" lang="ja-JP" altLang="en-US" sz="1100">
              <a:latin typeface="HG創英角ｺﾞｼｯｸUB" panose="020B0909000000000000" pitchFamily="49" charset="-128"/>
              <a:ea typeface="HG創英角ｺﾞｼｯｸUB" panose="020B0909000000000000" pitchFamily="49" charset="-128"/>
            </a:rPr>
            <a:t>サッカー関係者利用禁止</a:t>
          </a:r>
          <a:r>
            <a:rPr kumimoji="1" lang="en-US" altLang="ja-JP" sz="1100">
              <a:latin typeface="HG創英角ｺﾞｼｯｸUB" panose="020B0909000000000000" pitchFamily="49" charset="-128"/>
              <a:ea typeface="HG創英角ｺﾞｼｯｸUB" panose="020B0909000000000000" pitchFamily="49" charset="-128"/>
            </a:rPr>
            <a:t>』</a:t>
          </a:r>
        </a:p>
        <a:p>
          <a:r>
            <a:rPr kumimoji="1" lang="ja-JP" altLang="en-US" sz="1100">
              <a:latin typeface="HG創英角ｺﾞｼｯｸUB" panose="020B0909000000000000" pitchFamily="49" charset="-128"/>
              <a:ea typeface="HG創英角ｺﾞｼｯｸUB" panose="020B0909000000000000" pitchFamily="49" charset="-128"/>
            </a:rPr>
            <a:t>　の場所があります。</a:t>
          </a:r>
          <a:endParaRPr kumimoji="1" lang="en-US" altLang="ja-JP" sz="1100">
            <a:latin typeface="HG創英角ｺﾞｼｯｸUB" panose="020B0909000000000000" pitchFamily="49" charset="-128"/>
            <a:ea typeface="HG創英角ｺﾞｼｯｸUB" panose="020B0909000000000000" pitchFamily="49" charset="-128"/>
          </a:endParaRPr>
        </a:p>
        <a:p>
          <a:r>
            <a:rPr kumimoji="1" lang="ja-JP" altLang="en-US" sz="1100">
              <a:latin typeface="HG創英角ｺﾞｼｯｸUB" panose="020B0909000000000000" pitchFamily="49" charset="-128"/>
              <a:ea typeface="HG創英角ｺﾞｼｯｸUB" panose="020B0909000000000000" pitchFamily="49" charset="-128"/>
            </a:rPr>
            <a:t>・添付の利用の手引きをご参照ください。</a:t>
          </a:r>
          <a:endParaRPr kumimoji="1" lang="en-US" altLang="ja-JP" sz="1100">
            <a:latin typeface="HG創英角ｺﾞｼｯｸUB" panose="020B0909000000000000" pitchFamily="49" charset="-128"/>
            <a:ea typeface="HG創英角ｺﾞｼｯｸUB" panose="020B0909000000000000" pitchFamily="49" charset="-128"/>
          </a:endParaRPr>
        </a:p>
        <a:p>
          <a:r>
            <a:rPr kumimoji="1" lang="ja-JP" altLang="en-US" sz="1100">
              <a:latin typeface="HG創英角ｺﾞｼｯｸUB" panose="020B0909000000000000" pitchFamily="49" charset="-128"/>
              <a:ea typeface="HG創英角ｺﾞｼｯｸUB" panose="020B0909000000000000" pitchFamily="49" charset="-128"/>
            </a:rPr>
            <a:t>・駐車場ルールに関しては、応援の保護者にも徹底してください。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K54"/>
  <sheetViews>
    <sheetView workbookViewId="0">
      <selection activeCell="B44" sqref="B44"/>
    </sheetView>
  </sheetViews>
  <sheetFormatPr defaultRowHeight="13.5"/>
  <cols>
    <col min="11" max="11" width="1.375" customWidth="1"/>
  </cols>
  <sheetData>
    <row r="22" spans="2:9" ht="13.5" customHeight="1">
      <c r="B22" s="2"/>
      <c r="C22" s="2"/>
      <c r="D22" s="2"/>
      <c r="E22" s="2"/>
      <c r="F22" s="2"/>
      <c r="G22" s="2"/>
      <c r="H22" s="2"/>
      <c r="I22" s="2"/>
    </row>
    <row r="23" spans="2:9" ht="13.5" customHeight="1">
      <c r="B23" s="2"/>
      <c r="C23" s="2"/>
      <c r="D23" s="2"/>
      <c r="E23" s="2"/>
      <c r="F23" s="2"/>
      <c r="G23" s="2"/>
      <c r="H23" s="2"/>
      <c r="I23" s="2"/>
    </row>
    <row r="24" spans="2:9" ht="13.5" customHeight="1">
      <c r="B24" s="2"/>
      <c r="C24" s="2"/>
      <c r="D24" s="2"/>
      <c r="E24" s="2"/>
      <c r="F24" s="2"/>
      <c r="G24" s="2"/>
      <c r="H24" s="2"/>
      <c r="I24" s="2"/>
    </row>
    <row r="25" spans="2:9" ht="13.5" customHeight="1">
      <c r="B25" s="2"/>
      <c r="C25" s="2"/>
      <c r="D25" s="2"/>
      <c r="E25" s="2"/>
      <c r="F25" s="2"/>
      <c r="G25" s="2"/>
      <c r="H25" s="2"/>
      <c r="I25" s="2"/>
    </row>
    <row r="31" spans="2:9">
      <c r="D31" s="97"/>
    </row>
    <row r="38" spans="2:11" ht="17.25">
      <c r="B38" s="3"/>
      <c r="C38" s="3"/>
      <c r="D38" s="3"/>
      <c r="E38" s="3"/>
      <c r="F38" s="3"/>
      <c r="G38" s="3"/>
      <c r="H38" s="3"/>
      <c r="I38" s="3"/>
      <c r="J38" s="3"/>
      <c r="K38" s="1"/>
    </row>
    <row r="39" spans="2:11" ht="17.25">
      <c r="B39" s="4"/>
      <c r="C39" s="4"/>
      <c r="D39" s="4"/>
      <c r="E39" s="4"/>
      <c r="F39" s="4"/>
      <c r="G39" s="4"/>
      <c r="H39" s="4"/>
      <c r="I39" s="4"/>
      <c r="J39" s="4"/>
      <c r="K39" s="1"/>
    </row>
    <row r="40" spans="2:11" ht="17.25">
      <c r="B40" s="4"/>
      <c r="C40" s="4"/>
      <c r="D40" s="4"/>
      <c r="E40" s="4"/>
      <c r="F40" s="4"/>
      <c r="G40" s="4"/>
      <c r="H40" s="4"/>
      <c r="I40" s="4"/>
      <c r="J40" s="4"/>
      <c r="K40" s="1"/>
    </row>
    <row r="41" spans="2:11" ht="17.25">
      <c r="B41" s="4"/>
      <c r="C41" s="4"/>
      <c r="D41" s="4"/>
      <c r="E41" s="4"/>
      <c r="F41" s="4"/>
      <c r="G41" s="4"/>
      <c r="H41" s="4"/>
      <c r="I41" s="4"/>
      <c r="J41" s="4"/>
      <c r="K41" s="1"/>
    </row>
    <row r="42" spans="2:11" ht="17.25">
      <c r="B42" s="4"/>
      <c r="C42" s="4"/>
      <c r="D42" s="4"/>
      <c r="E42" s="4"/>
      <c r="F42" s="4"/>
      <c r="G42" s="4"/>
      <c r="H42" s="4"/>
      <c r="I42" s="4"/>
      <c r="J42" s="4"/>
      <c r="K42" s="1"/>
    </row>
    <row r="49" spans="1:1" ht="14.25">
      <c r="A49" s="51" t="s">
        <v>150</v>
      </c>
    </row>
    <row r="50" spans="1:1" ht="14.25">
      <c r="A50" s="52" t="s">
        <v>48</v>
      </c>
    </row>
    <row r="51" spans="1:1" ht="14.25">
      <c r="A51" s="52" t="s">
        <v>49</v>
      </c>
    </row>
    <row r="52" spans="1:1" ht="14.25">
      <c r="A52" s="52" t="s">
        <v>50</v>
      </c>
    </row>
    <row r="53" spans="1:1" ht="14.25">
      <c r="A53" s="52" t="s">
        <v>151</v>
      </c>
    </row>
    <row r="54" spans="1:1" ht="14.25">
      <c r="A54" s="52" t="s">
        <v>152</v>
      </c>
    </row>
  </sheetData>
  <phoneticPr fontId="3"/>
  <pageMargins left="0.92" right="0.31" top="0.98399999999999999" bottom="0.98399999999999999"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topLeftCell="A13" zoomScaleNormal="100" workbookViewId="0">
      <selection activeCell="L19" sqref="L19"/>
    </sheetView>
  </sheetViews>
  <sheetFormatPr defaultRowHeight="13.5"/>
  <cols>
    <col min="1" max="1" width="2.75" customWidth="1"/>
    <col min="2" max="2" width="4.375" customWidth="1"/>
    <col min="3" max="3" width="11.375" style="94" customWidth="1"/>
    <col min="4" max="4" width="16.125" style="94" customWidth="1"/>
    <col min="5" max="8" width="15.625" customWidth="1"/>
    <col min="9" max="9" width="0.75" customWidth="1"/>
  </cols>
  <sheetData>
    <row r="1" spans="2:8" ht="27.75" customHeight="1">
      <c r="B1" s="168" t="s">
        <v>324</v>
      </c>
      <c r="C1" s="168"/>
      <c r="D1" s="168"/>
      <c r="E1" s="168"/>
      <c r="F1" s="168"/>
      <c r="G1" s="168"/>
      <c r="H1" s="168"/>
    </row>
    <row r="2" spans="2:8" ht="14.25" thickBot="1"/>
    <row r="3" spans="2:8" ht="20.100000000000001" customHeight="1">
      <c r="B3" s="501" t="s">
        <v>207</v>
      </c>
      <c r="C3" s="502"/>
      <c r="D3" s="502" t="s">
        <v>193</v>
      </c>
      <c r="E3" s="507" t="s">
        <v>208</v>
      </c>
      <c r="F3" s="508"/>
      <c r="G3" s="508"/>
      <c r="H3" s="509"/>
    </row>
    <row r="4" spans="2:8" ht="20.100000000000001" customHeight="1">
      <c r="B4" s="503"/>
      <c r="C4" s="504"/>
      <c r="D4" s="504"/>
      <c r="E4" s="510" t="s">
        <v>325</v>
      </c>
      <c r="F4" s="511"/>
      <c r="G4" s="518" t="s">
        <v>326</v>
      </c>
      <c r="H4" s="519"/>
    </row>
    <row r="5" spans="2:8" ht="20.100000000000001" customHeight="1" thickBot="1">
      <c r="B5" s="505"/>
      <c r="C5" s="506"/>
      <c r="D5" s="506"/>
      <c r="E5" s="249" t="s">
        <v>209</v>
      </c>
      <c r="F5" s="250" t="s">
        <v>210</v>
      </c>
      <c r="G5" s="250" t="s">
        <v>209</v>
      </c>
      <c r="H5" s="251" t="s">
        <v>210</v>
      </c>
    </row>
    <row r="6" spans="2:8" s="8" customFormat="1" ht="30" customHeight="1" thickTop="1">
      <c r="B6" s="512" t="s">
        <v>211</v>
      </c>
      <c r="C6" s="513"/>
      <c r="D6" s="242" t="s">
        <v>199</v>
      </c>
      <c r="E6" s="514" t="s">
        <v>212</v>
      </c>
      <c r="F6" s="516" t="s">
        <v>213</v>
      </c>
      <c r="G6" s="516" t="s">
        <v>213</v>
      </c>
      <c r="H6" s="496" t="s">
        <v>213</v>
      </c>
    </row>
    <row r="7" spans="2:8" s="8" customFormat="1" ht="30" customHeight="1">
      <c r="B7" s="169" t="s">
        <v>214</v>
      </c>
      <c r="C7" s="245"/>
      <c r="D7" s="243"/>
      <c r="E7" s="515"/>
      <c r="F7" s="517"/>
      <c r="G7" s="517"/>
      <c r="H7" s="497"/>
    </row>
    <row r="8" spans="2:8" ht="30" customHeight="1">
      <c r="B8" s="170"/>
      <c r="C8" s="246" t="s">
        <v>454</v>
      </c>
      <c r="D8" s="244" t="s">
        <v>452</v>
      </c>
      <c r="E8" s="515"/>
      <c r="F8" s="517"/>
      <c r="G8" s="517"/>
      <c r="H8" s="497"/>
    </row>
    <row r="9" spans="2:8" ht="30" customHeight="1">
      <c r="B9" s="170"/>
      <c r="C9" s="492" t="s">
        <v>455</v>
      </c>
      <c r="D9" s="240" t="s">
        <v>362</v>
      </c>
      <c r="E9" s="515"/>
      <c r="F9" s="517"/>
      <c r="G9" s="517"/>
      <c r="H9" s="497"/>
    </row>
    <row r="10" spans="2:8" ht="30" customHeight="1">
      <c r="B10" s="170"/>
      <c r="C10" s="493"/>
      <c r="D10" s="240" t="s">
        <v>391</v>
      </c>
      <c r="E10" s="515"/>
      <c r="F10" s="517"/>
      <c r="G10" s="517"/>
      <c r="H10" s="497"/>
    </row>
    <row r="11" spans="2:8" ht="30" customHeight="1">
      <c r="B11" s="170"/>
      <c r="C11" s="494"/>
      <c r="D11" s="240" t="s">
        <v>414</v>
      </c>
      <c r="E11" s="515"/>
      <c r="F11" s="517"/>
      <c r="G11" s="517"/>
      <c r="H11" s="497"/>
    </row>
    <row r="12" spans="2:8" ht="30" customHeight="1">
      <c r="B12" s="170"/>
      <c r="C12" s="492" t="s">
        <v>456</v>
      </c>
      <c r="D12" s="240" t="s">
        <v>200</v>
      </c>
      <c r="E12" s="515"/>
      <c r="F12" s="517"/>
      <c r="G12" s="517"/>
      <c r="H12" s="497"/>
    </row>
    <row r="13" spans="2:8" ht="30" customHeight="1">
      <c r="B13" s="170"/>
      <c r="C13" s="493"/>
      <c r="D13" s="240" t="s">
        <v>363</v>
      </c>
      <c r="E13" s="515"/>
      <c r="F13" s="517"/>
      <c r="G13" s="517"/>
      <c r="H13" s="497"/>
    </row>
    <row r="14" spans="2:8" ht="30" customHeight="1">
      <c r="B14" s="170"/>
      <c r="C14" s="493"/>
      <c r="D14" s="241" t="s">
        <v>364</v>
      </c>
      <c r="E14" s="515"/>
      <c r="F14" s="517"/>
      <c r="G14" s="517"/>
      <c r="H14" s="497"/>
    </row>
    <row r="15" spans="2:8" ht="30" customHeight="1">
      <c r="B15" s="169"/>
      <c r="C15" s="493"/>
      <c r="D15" s="240" t="s">
        <v>201</v>
      </c>
      <c r="E15" s="515"/>
      <c r="F15" s="517"/>
      <c r="G15" s="517"/>
      <c r="H15" s="497"/>
    </row>
    <row r="16" spans="2:8" ht="30" customHeight="1">
      <c r="B16" s="169"/>
      <c r="C16" s="493"/>
      <c r="D16" s="240" t="s">
        <v>202</v>
      </c>
      <c r="E16" s="515"/>
      <c r="F16" s="517"/>
      <c r="G16" s="517"/>
      <c r="H16" s="497"/>
    </row>
    <row r="17" spans="2:8" ht="30" customHeight="1">
      <c r="B17" s="169"/>
      <c r="C17" s="493"/>
      <c r="D17" s="240" t="s">
        <v>365</v>
      </c>
      <c r="E17" s="515"/>
      <c r="F17" s="517"/>
      <c r="G17" s="517"/>
      <c r="H17" s="497"/>
    </row>
    <row r="18" spans="2:8" ht="30" customHeight="1">
      <c r="B18" s="169"/>
      <c r="C18" s="493"/>
      <c r="D18" s="240" t="s">
        <v>366</v>
      </c>
      <c r="E18" s="515"/>
      <c r="F18" s="517"/>
      <c r="G18" s="517"/>
      <c r="H18" s="497"/>
    </row>
    <row r="19" spans="2:8" ht="30" customHeight="1">
      <c r="B19" s="171"/>
      <c r="C19" s="493"/>
      <c r="D19" s="240" t="s">
        <v>367</v>
      </c>
      <c r="E19" s="515"/>
      <c r="F19" s="517"/>
      <c r="G19" s="517"/>
      <c r="H19" s="497"/>
    </row>
    <row r="20" spans="2:8" ht="30" customHeight="1">
      <c r="B20" s="169"/>
      <c r="C20" s="493"/>
      <c r="D20" s="240" t="s">
        <v>368</v>
      </c>
      <c r="E20" s="515"/>
      <c r="F20" s="517"/>
      <c r="G20" s="517"/>
      <c r="H20" s="497"/>
    </row>
    <row r="21" spans="2:8" ht="30" customHeight="1">
      <c r="B21" s="169"/>
      <c r="C21" s="493"/>
      <c r="D21" s="248" t="s">
        <v>230</v>
      </c>
      <c r="E21" s="515"/>
      <c r="F21" s="517"/>
      <c r="G21" s="517"/>
      <c r="H21" s="497"/>
    </row>
    <row r="22" spans="2:8" ht="30" customHeight="1" thickBot="1">
      <c r="B22" s="232"/>
      <c r="C22" s="495"/>
      <c r="D22" s="247" t="s">
        <v>453</v>
      </c>
      <c r="E22" s="515"/>
      <c r="F22" s="517"/>
      <c r="G22" s="517"/>
      <c r="H22" s="497"/>
    </row>
    <row r="23" spans="2:8" ht="30" customHeight="1" thickBot="1">
      <c r="B23" s="498" t="s">
        <v>217</v>
      </c>
      <c r="C23" s="499"/>
      <c r="D23" s="500"/>
      <c r="E23" s="172" t="s">
        <v>457</v>
      </c>
      <c r="F23" s="173" t="s">
        <v>458</v>
      </c>
      <c r="G23" s="173" t="s">
        <v>458</v>
      </c>
      <c r="H23" s="174" t="s">
        <v>458</v>
      </c>
    </row>
    <row r="24" spans="2:8" ht="30" customHeight="1"/>
    <row r="25" spans="2:8" ht="30" customHeight="1"/>
    <row r="26" spans="2:8" ht="32.1" customHeight="1"/>
    <row r="27" spans="2:8" ht="32.1" customHeight="1"/>
    <row r="28" spans="2:8" ht="32.1" customHeight="1"/>
    <row r="29" spans="2:8" ht="32.1" customHeight="1"/>
    <row r="30" spans="2:8" ht="32.1" customHeight="1"/>
    <row r="31" spans="2:8" ht="32.1" customHeight="1"/>
    <row r="32" spans="2:8" ht="32.1" customHeight="1"/>
    <row r="33" ht="32.1" customHeight="1"/>
    <row r="34" ht="32.1" customHeight="1"/>
    <row r="35" ht="32.1" customHeight="1"/>
    <row r="36" ht="32.1" customHeight="1"/>
    <row r="37" ht="32.1" customHeight="1"/>
    <row r="38" ht="32.1" customHeight="1"/>
    <row r="39" ht="32.1" customHeight="1"/>
    <row r="40" ht="32.1" customHeight="1"/>
    <row r="41" ht="32.1" customHeight="1"/>
    <row r="42" ht="32.1" customHeight="1"/>
    <row r="43" ht="32.1" customHeight="1"/>
    <row r="44" ht="32.1" customHeight="1"/>
    <row r="45" ht="32.1" customHeight="1"/>
    <row r="46" ht="32.1" customHeight="1"/>
    <row r="47" ht="32.1" customHeight="1"/>
    <row r="48" ht="32.1" customHeight="1"/>
    <row r="49" ht="32.1" customHeight="1"/>
    <row r="50" ht="32.1" customHeight="1"/>
  </sheetData>
  <mergeCells count="13">
    <mergeCell ref="F6:F22"/>
    <mergeCell ref="G6:G22"/>
    <mergeCell ref="G4:H4"/>
    <mergeCell ref="C9:C11"/>
    <mergeCell ref="C12:C22"/>
    <mergeCell ref="H6:H22"/>
    <mergeCell ref="B23:D23"/>
    <mergeCell ref="B3:C5"/>
    <mergeCell ref="D3:D5"/>
    <mergeCell ref="E3:H3"/>
    <mergeCell ref="E4:F4"/>
    <mergeCell ref="B6:C6"/>
    <mergeCell ref="E6:E22"/>
  </mergeCells>
  <phoneticPr fontId="3"/>
  <pageMargins left="0.52" right="0.19685039370078741" top="0.4" bottom="0.19685039370078741" header="0.2" footer="0.19685039370078741"/>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5" sqref="A5:A19"/>
    </sheetView>
  </sheetViews>
  <sheetFormatPr defaultRowHeight="13.5"/>
  <cols>
    <col min="1" max="1" width="19.125" style="94" customWidth="1"/>
    <col min="2" max="2" width="15.625" style="94" customWidth="1"/>
    <col min="3" max="4" width="15.625" style="155" customWidth="1"/>
    <col min="5" max="5" width="15.625" customWidth="1"/>
    <col min="6" max="6" width="1.75" customWidth="1"/>
  </cols>
  <sheetData>
    <row r="1" spans="1:5" ht="27.75" customHeight="1">
      <c r="A1" s="520" t="s">
        <v>192</v>
      </c>
      <c r="B1" s="520"/>
      <c r="C1" s="520"/>
      <c r="D1" s="520"/>
      <c r="E1" s="520"/>
    </row>
    <row r="2" spans="1:5" ht="14.25" thickBot="1"/>
    <row r="3" spans="1:5" ht="20.100000000000001" customHeight="1">
      <c r="A3" s="521" t="s">
        <v>193</v>
      </c>
      <c r="B3" s="523" t="s">
        <v>194</v>
      </c>
      <c r="C3" s="523"/>
      <c r="D3" s="523"/>
      <c r="E3" s="524" t="s">
        <v>195</v>
      </c>
    </row>
    <row r="4" spans="1:5" ht="20.100000000000001" customHeight="1" thickBot="1">
      <c r="A4" s="522"/>
      <c r="B4" s="156" t="s">
        <v>196</v>
      </c>
      <c r="C4" s="156" t="s">
        <v>400</v>
      </c>
      <c r="D4" s="156" t="s">
        <v>197</v>
      </c>
      <c r="E4" s="525"/>
    </row>
    <row r="5" spans="1:5" ht="30" customHeight="1" thickTop="1">
      <c r="A5" s="238" t="s">
        <v>199</v>
      </c>
      <c r="B5" s="239" t="s">
        <v>401</v>
      </c>
      <c r="C5" s="157" t="s">
        <v>402</v>
      </c>
      <c r="D5" s="157" t="s">
        <v>403</v>
      </c>
      <c r="E5" s="158" t="s">
        <v>404</v>
      </c>
    </row>
    <row r="6" spans="1:5" ht="30" customHeight="1">
      <c r="A6" s="236" t="s">
        <v>361</v>
      </c>
      <c r="B6" s="233" t="s">
        <v>405</v>
      </c>
      <c r="C6" s="159" t="s">
        <v>406</v>
      </c>
      <c r="D6" s="159" t="s">
        <v>407</v>
      </c>
      <c r="E6" s="160" t="s">
        <v>405</v>
      </c>
    </row>
    <row r="7" spans="1:5" ht="30" customHeight="1">
      <c r="A7" s="236" t="s">
        <v>362</v>
      </c>
      <c r="B7" s="233" t="s">
        <v>408</v>
      </c>
      <c r="C7" s="159" t="s">
        <v>409</v>
      </c>
      <c r="D7" s="159" t="s">
        <v>410</v>
      </c>
      <c r="E7" s="160" t="s">
        <v>408</v>
      </c>
    </row>
    <row r="8" spans="1:5" ht="30" customHeight="1">
      <c r="A8" s="236" t="s">
        <v>391</v>
      </c>
      <c r="B8" s="234" t="s">
        <v>451</v>
      </c>
      <c r="C8" s="159" t="s">
        <v>411</v>
      </c>
      <c r="D8" s="159" t="s">
        <v>412</v>
      </c>
      <c r="E8" s="160" t="s">
        <v>413</v>
      </c>
    </row>
    <row r="9" spans="1:5" ht="30" customHeight="1">
      <c r="A9" s="236" t="s">
        <v>414</v>
      </c>
      <c r="B9" s="233" t="s">
        <v>415</v>
      </c>
      <c r="C9" s="159" t="s">
        <v>416</v>
      </c>
      <c r="D9" s="159" t="s">
        <v>417</v>
      </c>
      <c r="E9" s="160" t="s">
        <v>418</v>
      </c>
    </row>
    <row r="10" spans="1:5" ht="30" customHeight="1">
      <c r="A10" s="236" t="s">
        <v>200</v>
      </c>
      <c r="B10" s="233" t="s">
        <v>419</v>
      </c>
      <c r="C10" s="159" t="s">
        <v>420</v>
      </c>
      <c r="D10" s="159" t="s">
        <v>421</v>
      </c>
      <c r="E10" s="160" t="s">
        <v>422</v>
      </c>
    </row>
    <row r="11" spans="1:5" ht="30" customHeight="1">
      <c r="A11" s="236" t="s">
        <v>363</v>
      </c>
      <c r="B11" s="235" t="s">
        <v>423</v>
      </c>
      <c r="C11" s="161" t="s">
        <v>424</v>
      </c>
      <c r="D11" s="161" t="s">
        <v>425</v>
      </c>
      <c r="E11" s="160" t="s">
        <v>426</v>
      </c>
    </row>
    <row r="12" spans="1:5" ht="30" customHeight="1">
      <c r="A12" s="237" t="s">
        <v>364</v>
      </c>
      <c r="B12" s="233" t="s">
        <v>427</v>
      </c>
      <c r="C12" s="159" t="s">
        <v>428</v>
      </c>
      <c r="D12" s="159" t="s">
        <v>429</v>
      </c>
      <c r="E12" s="163" t="s">
        <v>430</v>
      </c>
    </row>
    <row r="13" spans="1:5" ht="30" customHeight="1">
      <c r="A13" s="236" t="s">
        <v>201</v>
      </c>
      <c r="B13" s="235" t="s">
        <v>431</v>
      </c>
      <c r="C13" s="162"/>
      <c r="D13" s="162" t="s">
        <v>432</v>
      </c>
      <c r="E13" s="163" t="s">
        <v>433</v>
      </c>
    </row>
    <row r="14" spans="1:5" ht="30" customHeight="1">
      <c r="A14" s="236" t="s">
        <v>202</v>
      </c>
      <c r="B14" s="233" t="s">
        <v>434</v>
      </c>
      <c r="C14" s="159" t="s">
        <v>435</v>
      </c>
      <c r="D14" s="159" t="s">
        <v>436</v>
      </c>
      <c r="E14" s="160" t="s">
        <v>437</v>
      </c>
    </row>
    <row r="15" spans="1:5" ht="30" customHeight="1">
      <c r="A15" s="236" t="s">
        <v>365</v>
      </c>
      <c r="B15" s="233" t="s">
        <v>438</v>
      </c>
      <c r="C15" s="159" t="s">
        <v>439</v>
      </c>
      <c r="D15" s="159" t="s">
        <v>440</v>
      </c>
      <c r="E15" s="160" t="s">
        <v>438</v>
      </c>
    </row>
    <row r="16" spans="1:5" ht="30" customHeight="1">
      <c r="A16" s="236" t="s">
        <v>366</v>
      </c>
      <c r="B16" s="233" t="s">
        <v>441</v>
      </c>
      <c r="C16" s="159" t="s">
        <v>442</v>
      </c>
      <c r="D16" s="159" t="s">
        <v>442</v>
      </c>
      <c r="E16" s="160" t="s">
        <v>443</v>
      </c>
    </row>
    <row r="17" spans="1:5" ht="30" customHeight="1">
      <c r="A17" s="236" t="s">
        <v>367</v>
      </c>
      <c r="B17" s="233" t="s">
        <v>444</v>
      </c>
      <c r="C17" s="159" t="s">
        <v>445</v>
      </c>
      <c r="D17" s="159" t="s">
        <v>446</v>
      </c>
      <c r="E17" s="160" t="s">
        <v>444</v>
      </c>
    </row>
    <row r="18" spans="1:5" ht="30" customHeight="1">
      <c r="A18" s="236" t="s">
        <v>368</v>
      </c>
      <c r="B18" s="233" t="s">
        <v>447</v>
      </c>
      <c r="C18" s="159" t="s">
        <v>448</v>
      </c>
      <c r="D18" s="159" t="s">
        <v>449</v>
      </c>
      <c r="E18" s="160" t="s">
        <v>450</v>
      </c>
    </row>
    <row r="19" spans="1:5" ht="30" customHeight="1" thickBot="1">
      <c r="A19" s="164" t="s">
        <v>203</v>
      </c>
      <c r="B19" s="165" t="s">
        <v>204</v>
      </c>
      <c r="C19" s="166" t="s">
        <v>205</v>
      </c>
      <c r="D19" s="166" t="s">
        <v>206</v>
      </c>
      <c r="E19" s="167" t="s">
        <v>204</v>
      </c>
    </row>
    <row r="20" spans="1:5" ht="30" customHeight="1"/>
    <row r="21" spans="1:5" ht="30" customHeight="1"/>
    <row r="23" spans="1:5" ht="10.5" customHeight="1"/>
  </sheetData>
  <mergeCells count="4">
    <mergeCell ref="A1:E1"/>
    <mergeCell ref="A3:A4"/>
    <mergeCell ref="B3:D3"/>
    <mergeCell ref="E3:E4"/>
  </mergeCells>
  <phoneticPr fontId="3"/>
  <pageMargins left="0.51181102362204722" right="0.15748031496062992" top="0.51181102362204722" bottom="0.19685039370078741" header="0.51181102362204722"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opLeftCell="A13" workbookViewId="0">
      <selection activeCell="K15" sqref="K15"/>
    </sheetView>
  </sheetViews>
  <sheetFormatPr defaultRowHeight="13.5"/>
  <cols>
    <col min="1" max="6" width="13.5" style="175" customWidth="1"/>
    <col min="7" max="7" width="11.875" style="175" customWidth="1"/>
    <col min="8" max="8" width="3.375" style="175" customWidth="1"/>
    <col min="9" max="13" width="9" style="175"/>
    <col min="14" max="16384" width="9" style="208"/>
  </cols>
  <sheetData>
    <row r="1" spans="1:7" ht="30" customHeight="1">
      <c r="B1" s="526" t="s">
        <v>218</v>
      </c>
      <c r="C1" s="526"/>
      <c r="D1" s="526"/>
      <c r="E1" s="526"/>
    </row>
    <row r="2" spans="1:7" ht="21" customHeight="1" thickBot="1">
      <c r="B2" s="176"/>
      <c r="C2" s="176"/>
      <c r="D2" s="176"/>
      <c r="E2" s="176"/>
    </row>
    <row r="3" spans="1:7" ht="35.1" customHeight="1" thickBot="1">
      <c r="A3" s="177" t="s">
        <v>219</v>
      </c>
      <c r="B3" s="178" t="s">
        <v>220</v>
      </c>
      <c r="C3" s="179" t="s">
        <v>221</v>
      </c>
      <c r="D3" s="180" t="s">
        <v>222</v>
      </c>
      <c r="E3" s="180" t="s">
        <v>223</v>
      </c>
      <c r="F3" s="178" t="s">
        <v>224</v>
      </c>
      <c r="G3" s="181" t="s">
        <v>225</v>
      </c>
    </row>
    <row r="4" spans="1:7" ht="35.1" customHeight="1" thickTop="1">
      <c r="A4" s="182" t="s">
        <v>226</v>
      </c>
      <c r="B4" s="183" t="s">
        <v>227</v>
      </c>
      <c r="C4" s="184" t="s">
        <v>228</v>
      </c>
      <c r="D4" s="185" t="s">
        <v>229</v>
      </c>
      <c r="E4" s="185" t="s">
        <v>230</v>
      </c>
      <c r="F4" s="186" t="s">
        <v>231</v>
      </c>
      <c r="G4" s="187" t="s">
        <v>232</v>
      </c>
    </row>
    <row r="5" spans="1:7" ht="35.1" customHeight="1">
      <c r="A5" s="188" t="s">
        <v>233</v>
      </c>
      <c r="B5" s="189" t="s">
        <v>234</v>
      </c>
      <c r="C5" s="190" t="s">
        <v>235</v>
      </c>
      <c r="D5" s="191" t="s">
        <v>231</v>
      </c>
      <c r="E5" s="191" t="s">
        <v>228</v>
      </c>
      <c r="F5" s="192" t="s">
        <v>236</v>
      </c>
      <c r="G5" s="189">
        <v>14</v>
      </c>
    </row>
    <row r="6" spans="1:7" ht="35.1" customHeight="1">
      <c r="A6" s="188" t="s">
        <v>237</v>
      </c>
      <c r="B6" s="189" t="s">
        <v>238</v>
      </c>
      <c r="C6" s="190" t="s">
        <v>239</v>
      </c>
      <c r="D6" s="191" t="s">
        <v>230</v>
      </c>
      <c r="E6" s="191" t="s">
        <v>228</v>
      </c>
      <c r="F6" s="193" t="s">
        <v>235</v>
      </c>
      <c r="G6" s="194">
        <v>16</v>
      </c>
    </row>
    <row r="7" spans="1:7" ht="35.1" customHeight="1">
      <c r="A7" s="188" t="s">
        <v>240</v>
      </c>
      <c r="B7" s="189" t="s">
        <v>241</v>
      </c>
      <c r="C7" s="190" t="s">
        <v>236</v>
      </c>
      <c r="D7" s="191" t="s">
        <v>231</v>
      </c>
      <c r="E7" s="191" t="s">
        <v>242</v>
      </c>
      <c r="F7" s="192" t="s">
        <v>230</v>
      </c>
      <c r="G7" s="189">
        <v>16</v>
      </c>
    </row>
    <row r="8" spans="1:7" ht="35.1" customHeight="1">
      <c r="A8" s="188" t="s">
        <v>243</v>
      </c>
      <c r="B8" s="189" t="s">
        <v>244</v>
      </c>
      <c r="C8" s="190" t="s">
        <v>236</v>
      </c>
      <c r="D8" s="191" t="s">
        <v>245</v>
      </c>
      <c r="E8" s="191" t="s">
        <v>230</v>
      </c>
      <c r="F8" s="192" t="s">
        <v>246</v>
      </c>
      <c r="G8" s="189">
        <v>14</v>
      </c>
    </row>
    <row r="9" spans="1:7" ht="35.1" customHeight="1">
      <c r="A9" s="188" t="s">
        <v>247</v>
      </c>
      <c r="B9" s="189" t="s">
        <v>248</v>
      </c>
      <c r="C9" s="190" t="s">
        <v>235</v>
      </c>
      <c r="D9" s="195" t="s">
        <v>249</v>
      </c>
      <c r="E9" s="191" t="s">
        <v>250</v>
      </c>
      <c r="F9" s="192" t="s">
        <v>200</v>
      </c>
      <c r="G9" s="189">
        <v>16</v>
      </c>
    </row>
    <row r="10" spans="1:7" ht="35.1" customHeight="1">
      <c r="A10" s="188" t="s">
        <v>251</v>
      </c>
      <c r="B10" s="189" t="s">
        <v>252</v>
      </c>
      <c r="C10" s="190" t="s">
        <v>216</v>
      </c>
      <c r="D10" s="191" t="s">
        <v>215</v>
      </c>
      <c r="E10" s="191" t="s">
        <v>201</v>
      </c>
      <c r="F10" s="196" t="s">
        <v>253</v>
      </c>
      <c r="G10" s="189">
        <v>16</v>
      </c>
    </row>
    <row r="11" spans="1:7" ht="35.1" customHeight="1">
      <c r="A11" s="188" t="s">
        <v>254</v>
      </c>
      <c r="B11" s="189" t="s">
        <v>255</v>
      </c>
      <c r="C11" s="190" t="s">
        <v>215</v>
      </c>
      <c r="D11" s="191" t="s">
        <v>198</v>
      </c>
      <c r="E11" s="191" t="s">
        <v>256</v>
      </c>
      <c r="F11" s="196" t="s">
        <v>257</v>
      </c>
      <c r="G11" s="189">
        <v>16</v>
      </c>
    </row>
    <row r="12" spans="1:7" ht="35.1" customHeight="1">
      <c r="A12" s="188" t="s">
        <v>258</v>
      </c>
      <c r="B12" s="189" t="s">
        <v>259</v>
      </c>
      <c r="C12" s="190" t="s">
        <v>202</v>
      </c>
      <c r="D12" s="197" t="s">
        <v>260</v>
      </c>
      <c r="E12" s="191" t="s">
        <v>199</v>
      </c>
      <c r="F12" s="192" t="s">
        <v>200</v>
      </c>
      <c r="G12" s="189">
        <v>16</v>
      </c>
    </row>
    <row r="13" spans="1:7" ht="35.1" customHeight="1">
      <c r="A13" s="188" t="s">
        <v>261</v>
      </c>
      <c r="B13" s="189" t="s">
        <v>262</v>
      </c>
      <c r="C13" s="198" t="s">
        <v>235</v>
      </c>
      <c r="D13" s="195" t="s">
        <v>231</v>
      </c>
      <c r="E13" s="195" t="s">
        <v>263</v>
      </c>
      <c r="F13" s="196" t="s">
        <v>264</v>
      </c>
      <c r="G13" s="189">
        <v>14</v>
      </c>
    </row>
    <row r="14" spans="1:7" ht="35.1" customHeight="1">
      <c r="A14" s="188" t="s">
        <v>265</v>
      </c>
      <c r="B14" s="252" t="s">
        <v>267</v>
      </c>
      <c r="C14" s="199"/>
      <c r="D14" s="200"/>
      <c r="E14" s="200"/>
      <c r="F14" s="201"/>
      <c r="G14" s="202"/>
    </row>
    <row r="15" spans="1:7" ht="35.1" customHeight="1">
      <c r="A15" s="188" t="s">
        <v>268</v>
      </c>
      <c r="B15" s="189" t="s">
        <v>266</v>
      </c>
      <c r="C15" s="190"/>
      <c r="D15" s="191"/>
      <c r="E15" s="191"/>
      <c r="F15" s="192"/>
      <c r="G15" s="189"/>
    </row>
    <row r="16" spans="1:7" ht="35.1" customHeight="1">
      <c r="A16" s="188" t="s">
        <v>270</v>
      </c>
      <c r="B16" s="189" t="s">
        <v>269</v>
      </c>
      <c r="C16" s="190"/>
      <c r="D16" s="191"/>
      <c r="E16" s="191"/>
      <c r="F16" s="192"/>
      <c r="G16" s="189"/>
    </row>
    <row r="17" spans="1:7" ht="35.1" customHeight="1">
      <c r="A17" s="188" t="s">
        <v>272</v>
      </c>
      <c r="B17" s="189" t="s">
        <v>271</v>
      </c>
      <c r="C17" s="190"/>
      <c r="D17" s="191"/>
      <c r="E17" s="191"/>
      <c r="F17" s="192"/>
      <c r="G17" s="189"/>
    </row>
    <row r="18" spans="1:7" ht="35.1" customHeight="1" thickBot="1">
      <c r="A18" s="203" t="s">
        <v>274</v>
      </c>
      <c r="B18" s="204" t="s">
        <v>273</v>
      </c>
      <c r="C18" s="205"/>
      <c r="D18" s="206"/>
      <c r="E18" s="206"/>
      <c r="F18" s="207"/>
      <c r="G18" s="204"/>
    </row>
  </sheetData>
  <mergeCells count="1">
    <mergeCell ref="B1:E1"/>
  </mergeCells>
  <phoneticPr fontId="3"/>
  <printOptions horizontalCentered="1"/>
  <pageMargins left="0.55000000000000004" right="0.16" top="0.98425196850393704" bottom="0.98425196850393704" header="0.51181102362204722" footer="0.51181102362204722"/>
  <pageSetup paperSize="9" orientation="portrait" r:id="rId1"/>
  <headerFooter alignWithMargins="0">
    <oddFooter>&amp;C&amp;"ＭＳ Ｐ明朝,標準"―　12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showGridLines="0" workbookViewId="0"/>
  </sheetViews>
  <sheetFormatPr defaultRowHeight="13.5"/>
  <cols>
    <col min="1" max="1" width="1" customWidth="1"/>
    <col min="2" max="2" width="56.375" customWidth="1"/>
    <col min="3" max="3" width="1.375" customWidth="1"/>
    <col min="4" max="4" width="4.875" customWidth="1"/>
    <col min="5" max="6" width="14" customWidth="1"/>
  </cols>
  <sheetData>
    <row r="1" spans="2:6" ht="27">
      <c r="B1" s="527" t="s">
        <v>469</v>
      </c>
      <c r="C1" s="527"/>
      <c r="D1" s="535"/>
      <c r="E1" s="535"/>
      <c r="F1" s="535"/>
    </row>
    <row r="2" spans="2:6">
      <c r="B2" s="527" t="s">
        <v>470</v>
      </c>
      <c r="C2" s="527"/>
      <c r="D2" s="535"/>
      <c r="E2" s="535"/>
      <c r="F2" s="535"/>
    </row>
    <row r="3" spans="2:6">
      <c r="B3" s="528"/>
      <c r="C3" s="528"/>
      <c r="D3" s="536"/>
      <c r="E3" s="536"/>
      <c r="F3" s="536"/>
    </row>
    <row r="4" spans="2:6" ht="54">
      <c r="B4" s="528" t="s">
        <v>471</v>
      </c>
      <c r="C4" s="528"/>
      <c r="D4" s="536"/>
      <c r="E4" s="536"/>
      <c r="F4" s="536"/>
    </row>
    <row r="5" spans="2:6">
      <c r="B5" s="528"/>
      <c r="C5" s="528"/>
      <c r="D5" s="536"/>
      <c r="E5" s="536"/>
      <c r="F5" s="536"/>
    </row>
    <row r="6" spans="2:6">
      <c r="B6" s="527" t="s">
        <v>472</v>
      </c>
      <c r="C6" s="527"/>
      <c r="D6" s="535"/>
      <c r="E6" s="535" t="s">
        <v>473</v>
      </c>
      <c r="F6" s="535" t="s">
        <v>474</v>
      </c>
    </row>
    <row r="7" spans="2:6" ht="14.25" thickBot="1">
      <c r="B7" s="528"/>
      <c r="C7" s="528"/>
      <c r="D7" s="536"/>
      <c r="E7" s="536"/>
      <c r="F7" s="536"/>
    </row>
    <row r="8" spans="2:6" ht="27">
      <c r="B8" s="529" t="s">
        <v>475</v>
      </c>
      <c r="C8" s="530"/>
      <c r="D8" s="537"/>
      <c r="E8" s="537">
        <v>2</v>
      </c>
      <c r="F8" s="538"/>
    </row>
    <row r="9" spans="2:6" ht="14.25" thickBot="1">
      <c r="B9" s="531"/>
      <c r="C9" s="532"/>
      <c r="D9" s="539"/>
      <c r="E9" s="540" t="s">
        <v>476</v>
      </c>
      <c r="F9" s="541" t="s">
        <v>477</v>
      </c>
    </row>
    <row r="10" spans="2:6">
      <c r="B10" s="528"/>
      <c r="C10" s="528"/>
      <c r="D10" s="536"/>
      <c r="E10" s="536"/>
      <c r="F10" s="536"/>
    </row>
    <row r="11" spans="2:6">
      <c r="B11" s="528"/>
      <c r="C11" s="528"/>
      <c r="D11" s="536"/>
      <c r="E11" s="536"/>
      <c r="F11" s="536"/>
    </row>
    <row r="12" spans="2:6">
      <c r="B12" s="527" t="s">
        <v>478</v>
      </c>
      <c r="C12" s="527"/>
      <c r="D12" s="535"/>
      <c r="E12" s="535"/>
      <c r="F12" s="535"/>
    </row>
    <row r="13" spans="2:6" ht="14.25" thickBot="1">
      <c r="B13" s="528"/>
      <c r="C13" s="528"/>
      <c r="D13" s="536"/>
      <c r="E13" s="536"/>
      <c r="F13" s="536"/>
    </row>
    <row r="14" spans="2:6" ht="41.25" thickBot="1">
      <c r="B14" s="533" t="s">
        <v>479</v>
      </c>
      <c r="C14" s="534"/>
      <c r="D14" s="542"/>
      <c r="E14" s="542">
        <v>9</v>
      </c>
      <c r="F14" s="543" t="s">
        <v>477</v>
      </c>
    </row>
    <row r="15" spans="2:6">
      <c r="B15" s="528"/>
      <c r="C15" s="528"/>
      <c r="D15" s="536"/>
      <c r="E15" s="536"/>
      <c r="F15" s="536"/>
    </row>
  </sheetData>
  <phoneticPr fontId="3"/>
  <hyperlinks>
    <hyperlink ref="E9" location="'表紙'!A22:K54" display="'表紙'!A22:K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354"/>
  <sheetViews>
    <sheetView topLeftCell="A25" workbookViewId="0">
      <selection activeCell="D43" sqref="D43"/>
    </sheetView>
  </sheetViews>
  <sheetFormatPr defaultRowHeight="13.5"/>
  <cols>
    <col min="1" max="1" width="16.125" style="64" customWidth="1"/>
    <col min="2" max="2" width="84.625" style="61" customWidth="1"/>
    <col min="3" max="3" width="9" style="54"/>
    <col min="4" max="4" width="2.5" style="54" customWidth="1"/>
  </cols>
  <sheetData>
    <row r="5" spans="1:12" ht="21" customHeight="1">
      <c r="A5" s="253" t="s">
        <v>153</v>
      </c>
      <c r="B5" s="253"/>
      <c r="C5" s="253"/>
      <c r="D5" s="53"/>
      <c r="E5" s="8"/>
      <c r="F5" s="8"/>
      <c r="G5" s="8"/>
      <c r="H5" s="8"/>
      <c r="I5" s="8"/>
      <c r="J5" s="8"/>
      <c r="K5" s="8"/>
      <c r="L5" s="8"/>
    </row>
    <row r="6" spans="1:12">
      <c r="A6" s="55"/>
      <c r="B6" s="56"/>
      <c r="C6" s="57"/>
      <c r="E6" s="8"/>
      <c r="F6" s="8"/>
      <c r="G6" s="8"/>
      <c r="H6" s="8"/>
      <c r="I6" s="8"/>
      <c r="J6" s="8"/>
      <c r="K6" s="8"/>
      <c r="L6" s="8"/>
    </row>
    <row r="7" spans="1:12" ht="21" customHeight="1">
      <c r="A7" s="254" t="s">
        <v>0</v>
      </c>
      <c r="B7" s="254"/>
      <c r="C7" s="254"/>
      <c r="D7" s="53"/>
      <c r="E7" s="8"/>
      <c r="F7" s="8"/>
      <c r="G7" s="8"/>
      <c r="H7" s="8"/>
      <c r="I7" s="8"/>
      <c r="J7" s="8"/>
      <c r="K7" s="8"/>
      <c r="L7" s="8"/>
    </row>
    <row r="8" spans="1:12" ht="21" customHeight="1">
      <c r="A8" s="58"/>
      <c r="B8" s="59"/>
      <c r="C8" s="59"/>
      <c r="D8" s="60"/>
      <c r="E8" s="8"/>
      <c r="F8" s="8"/>
      <c r="G8" s="8"/>
      <c r="H8" s="8"/>
      <c r="I8" s="8"/>
      <c r="J8" s="8"/>
      <c r="K8" s="8"/>
      <c r="L8" s="8"/>
    </row>
    <row r="9" spans="1:12" ht="13.5" customHeight="1">
      <c r="A9" s="55"/>
      <c r="E9" s="8"/>
      <c r="F9" s="8"/>
      <c r="G9" s="8"/>
      <c r="H9" s="8"/>
      <c r="I9" s="8"/>
      <c r="J9" s="8"/>
      <c r="K9" s="8"/>
      <c r="L9" s="8"/>
    </row>
    <row r="10" spans="1:12" ht="13.5" customHeight="1">
      <c r="A10" s="62" t="s">
        <v>1</v>
      </c>
      <c r="B10" s="61" t="s">
        <v>24</v>
      </c>
      <c r="E10" s="8"/>
      <c r="F10" s="8"/>
      <c r="G10" s="8"/>
      <c r="H10" s="8"/>
      <c r="I10" s="8"/>
      <c r="J10" s="8"/>
      <c r="K10" s="8"/>
      <c r="L10" s="8"/>
    </row>
    <row r="11" spans="1:12" ht="13.5" customHeight="1">
      <c r="A11" s="62"/>
      <c r="E11" s="8"/>
      <c r="F11" s="8"/>
      <c r="G11" s="8"/>
      <c r="H11" s="8"/>
      <c r="I11" s="8"/>
      <c r="J11" s="8"/>
      <c r="K11" s="8"/>
      <c r="L11" s="8"/>
    </row>
    <row r="12" spans="1:12" ht="13.5" customHeight="1">
      <c r="A12" s="62" t="s">
        <v>2</v>
      </c>
      <c r="B12" s="61" t="s">
        <v>154</v>
      </c>
      <c r="E12" s="8"/>
      <c r="F12" s="8"/>
      <c r="G12" s="8"/>
      <c r="H12" s="8"/>
      <c r="I12" s="8"/>
      <c r="J12" s="8"/>
      <c r="K12" s="8"/>
      <c r="L12" s="8"/>
    </row>
    <row r="13" spans="1:12" ht="13.5" customHeight="1">
      <c r="A13" s="62"/>
      <c r="E13" s="8"/>
      <c r="F13" s="8"/>
      <c r="G13" s="8"/>
      <c r="H13" s="8"/>
      <c r="I13" s="8"/>
      <c r="J13" s="8"/>
      <c r="K13" s="8"/>
      <c r="L13" s="8"/>
    </row>
    <row r="14" spans="1:12" ht="13.5" customHeight="1">
      <c r="A14" s="62" t="s">
        <v>3</v>
      </c>
      <c r="B14" s="61" t="s">
        <v>25</v>
      </c>
      <c r="E14" s="8"/>
      <c r="F14" s="8"/>
      <c r="G14" s="8"/>
      <c r="H14" s="8"/>
      <c r="I14" s="8"/>
      <c r="J14" s="8"/>
      <c r="K14" s="8"/>
      <c r="L14" s="8"/>
    </row>
    <row r="15" spans="1:12" ht="13.5" customHeight="1">
      <c r="A15" s="62"/>
      <c r="E15" s="8"/>
      <c r="F15" s="8"/>
      <c r="G15" s="8"/>
      <c r="H15" s="8"/>
      <c r="I15" s="8"/>
      <c r="J15" s="8"/>
      <c r="K15" s="8"/>
      <c r="L15" s="8"/>
    </row>
    <row r="16" spans="1:12" ht="13.5" customHeight="1">
      <c r="A16" s="62" t="s">
        <v>4</v>
      </c>
      <c r="B16" s="61" t="s">
        <v>26</v>
      </c>
      <c r="E16" s="8"/>
      <c r="F16" s="8"/>
      <c r="G16" s="8"/>
      <c r="H16" s="8"/>
      <c r="I16" s="8"/>
      <c r="J16" s="8"/>
      <c r="K16" s="8"/>
      <c r="L16" s="8"/>
    </row>
    <row r="17" spans="1:12" ht="13.5" customHeight="1">
      <c r="A17" s="62"/>
      <c r="E17" s="8"/>
      <c r="F17" s="8"/>
      <c r="G17" s="8"/>
      <c r="H17" s="8"/>
      <c r="I17" s="8"/>
      <c r="J17" s="8"/>
      <c r="K17" s="8"/>
      <c r="L17" s="8"/>
    </row>
    <row r="18" spans="1:12" ht="13.5" customHeight="1">
      <c r="A18" s="62" t="s">
        <v>5</v>
      </c>
      <c r="B18" s="61" t="s">
        <v>33</v>
      </c>
      <c r="E18" s="8"/>
      <c r="F18" s="8"/>
      <c r="G18" s="8"/>
      <c r="H18" s="8"/>
      <c r="I18" s="8"/>
      <c r="J18" s="8"/>
      <c r="K18" s="8"/>
      <c r="L18" s="8"/>
    </row>
    <row r="19" spans="1:12" ht="13.5" customHeight="1">
      <c r="A19" s="62"/>
      <c r="E19" s="8"/>
      <c r="F19" s="8"/>
      <c r="G19" s="8"/>
      <c r="H19" s="8"/>
      <c r="I19" s="8"/>
      <c r="J19" s="8"/>
      <c r="K19" s="8"/>
      <c r="L19" s="8"/>
    </row>
    <row r="20" spans="1:12" ht="13.5" customHeight="1">
      <c r="A20" s="62" t="s">
        <v>6</v>
      </c>
      <c r="B20" s="61" t="s">
        <v>155</v>
      </c>
      <c r="E20" s="8"/>
      <c r="F20" s="8"/>
      <c r="G20" s="8"/>
      <c r="H20" s="8"/>
      <c r="I20" s="8"/>
      <c r="J20" s="8"/>
      <c r="K20" s="8"/>
      <c r="L20" s="8"/>
    </row>
    <row r="21" spans="1:12" ht="13.5" customHeight="1">
      <c r="A21" s="62"/>
      <c r="E21" s="8"/>
      <c r="F21" s="8"/>
      <c r="G21" s="8"/>
      <c r="H21" s="8"/>
      <c r="I21" s="8"/>
      <c r="J21" s="8"/>
      <c r="K21" s="8"/>
      <c r="L21" s="8"/>
    </row>
    <row r="22" spans="1:12" ht="13.5" customHeight="1">
      <c r="A22" s="62" t="s">
        <v>7</v>
      </c>
      <c r="B22" s="61" t="s">
        <v>156</v>
      </c>
      <c r="E22" s="8"/>
      <c r="F22" s="8"/>
      <c r="G22" s="8"/>
      <c r="H22" s="8"/>
      <c r="I22" s="8"/>
      <c r="J22" s="8"/>
      <c r="K22" s="8"/>
      <c r="L22" s="8"/>
    </row>
    <row r="23" spans="1:12" ht="13.5" customHeight="1">
      <c r="A23" s="62"/>
      <c r="B23" s="61" t="s">
        <v>157</v>
      </c>
      <c r="E23" s="8"/>
      <c r="F23" s="8"/>
      <c r="G23" s="8"/>
      <c r="H23" s="8"/>
      <c r="I23" s="8"/>
      <c r="J23" s="8"/>
      <c r="K23" s="8"/>
      <c r="L23" s="8"/>
    </row>
    <row r="24" spans="1:12" ht="13.5" customHeight="1">
      <c r="A24" s="62"/>
      <c r="B24" s="61" t="s">
        <v>459</v>
      </c>
      <c r="E24" s="8"/>
      <c r="F24" s="8"/>
      <c r="G24" s="8"/>
      <c r="H24" s="8"/>
      <c r="I24" s="8"/>
      <c r="J24" s="8"/>
      <c r="K24" s="8"/>
      <c r="L24" s="8"/>
    </row>
    <row r="25" spans="1:12" ht="13.5" customHeight="1">
      <c r="A25" s="62"/>
      <c r="E25" s="8"/>
      <c r="F25" s="8"/>
      <c r="G25" s="8"/>
      <c r="H25" s="8"/>
      <c r="I25" s="8"/>
      <c r="J25" s="8"/>
      <c r="K25" s="8"/>
      <c r="L25" s="8"/>
    </row>
    <row r="26" spans="1:12" ht="13.5" customHeight="1">
      <c r="A26" s="62" t="s">
        <v>8</v>
      </c>
      <c r="B26" s="61" t="s">
        <v>158</v>
      </c>
      <c r="E26" s="8"/>
      <c r="F26" s="8"/>
      <c r="G26" s="8"/>
      <c r="H26" s="8"/>
      <c r="I26" s="8"/>
      <c r="J26" s="8"/>
      <c r="K26" s="8"/>
      <c r="L26" s="8"/>
    </row>
    <row r="27" spans="1:12" ht="13.5" customHeight="1">
      <c r="A27" s="62"/>
      <c r="B27" s="61" t="s">
        <v>159</v>
      </c>
      <c r="E27" s="8"/>
      <c r="F27" s="8"/>
      <c r="G27" s="8"/>
      <c r="H27" s="8"/>
      <c r="I27" s="8"/>
      <c r="J27" s="8"/>
      <c r="K27" s="8"/>
      <c r="L27" s="8"/>
    </row>
    <row r="28" spans="1:12" ht="13.5" customHeight="1">
      <c r="A28" s="62"/>
      <c r="E28" s="8"/>
      <c r="F28" s="8"/>
      <c r="G28" s="8"/>
      <c r="H28" s="8"/>
      <c r="I28" s="8"/>
      <c r="J28" s="8"/>
      <c r="K28" s="8"/>
      <c r="L28" s="8"/>
    </row>
    <row r="29" spans="1:12" ht="13.5" customHeight="1">
      <c r="A29" s="62" t="s">
        <v>9</v>
      </c>
      <c r="B29" s="61" t="s">
        <v>460</v>
      </c>
      <c r="E29" s="8"/>
      <c r="F29" s="8"/>
      <c r="G29" s="8"/>
      <c r="H29" s="8"/>
      <c r="I29" s="8"/>
      <c r="J29" s="8"/>
      <c r="K29" s="8"/>
      <c r="L29" s="8"/>
    </row>
    <row r="30" spans="1:12" ht="13.5" customHeight="1">
      <c r="A30" s="62"/>
      <c r="B30" s="61" t="s">
        <v>461</v>
      </c>
      <c r="E30" s="8"/>
      <c r="F30" s="8"/>
      <c r="G30" s="8"/>
      <c r="H30" s="8"/>
      <c r="I30" s="8"/>
      <c r="J30" s="8"/>
      <c r="K30" s="8"/>
      <c r="L30" s="8"/>
    </row>
    <row r="31" spans="1:12" ht="13.5" customHeight="1">
      <c r="A31" s="62"/>
      <c r="B31" s="61" t="s">
        <v>464</v>
      </c>
      <c r="E31" s="8"/>
      <c r="F31" s="8"/>
      <c r="G31" s="8"/>
      <c r="H31" s="8"/>
      <c r="I31" s="8"/>
      <c r="J31" s="8"/>
      <c r="K31" s="8"/>
      <c r="L31" s="8"/>
    </row>
    <row r="32" spans="1:12" ht="13.5" customHeight="1">
      <c r="A32" s="62"/>
      <c r="B32" s="61" t="s">
        <v>463</v>
      </c>
      <c r="E32" s="8"/>
      <c r="F32" s="8"/>
      <c r="G32" s="8"/>
      <c r="H32" s="8"/>
      <c r="I32" s="8"/>
      <c r="J32" s="8"/>
      <c r="K32" s="8"/>
      <c r="L32" s="8"/>
    </row>
    <row r="33" spans="1:12" ht="13.5" customHeight="1">
      <c r="A33" s="62"/>
      <c r="B33" s="61" t="s">
        <v>462</v>
      </c>
      <c r="E33" s="8"/>
      <c r="F33" s="8"/>
      <c r="G33" s="8"/>
      <c r="H33" s="8"/>
      <c r="I33" s="8"/>
      <c r="J33" s="8"/>
      <c r="K33" s="8"/>
      <c r="L33" s="8"/>
    </row>
    <row r="34" spans="1:12" ht="13.5" customHeight="1">
      <c r="A34" s="62"/>
      <c r="E34" s="8"/>
      <c r="F34" s="8"/>
      <c r="G34" s="8"/>
      <c r="H34" s="8"/>
      <c r="I34" s="8"/>
      <c r="J34" s="8"/>
      <c r="K34" s="8"/>
      <c r="L34" s="8"/>
    </row>
    <row r="35" spans="1:12" ht="13.5" customHeight="1">
      <c r="A35" s="62" t="s">
        <v>136</v>
      </c>
      <c r="B35" s="61" t="s">
        <v>27</v>
      </c>
      <c r="E35" s="8"/>
      <c r="F35" s="8"/>
      <c r="G35" s="8"/>
      <c r="H35" s="8"/>
      <c r="I35" s="8"/>
      <c r="J35" s="8"/>
      <c r="K35" s="8"/>
      <c r="L35" s="8"/>
    </row>
    <row r="36" spans="1:12" ht="13.5" customHeight="1">
      <c r="A36" s="62"/>
      <c r="E36" s="8"/>
      <c r="F36" s="8"/>
      <c r="G36" s="8"/>
      <c r="H36" s="8"/>
      <c r="I36" s="8"/>
      <c r="J36" s="8"/>
      <c r="K36" s="8"/>
      <c r="L36" s="8"/>
    </row>
    <row r="37" spans="1:12" ht="13.5" customHeight="1">
      <c r="A37" s="62" t="s">
        <v>10</v>
      </c>
      <c r="B37" s="61" t="s">
        <v>160</v>
      </c>
      <c r="E37" s="8"/>
      <c r="F37" s="8"/>
      <c r="G37" s="8"/>
      <c r="H37" s="8"/>
      <c r="I37" s="8"/>
      <c r="J37" s="8"/>
      <c r="K37" s="8"/>
      <c r="L37" s="8"/>
    </row>
    <row r="38" spans="1:12" ht="13.5" customHeight="1">
      <c r="A38" s="62"/>
      <c r="B38" s="61" t="s">
        <v>28</v>
      </c>
      <c r="E38" s="8"/>
      <c r="F38" s="8"/>
      <c r="G38" s="8"/>
      <c r="H38" s="8"/>
      <c r="I38" s="8"/>
      <c r="J38" s="8"/>
      <c r="K38" s="8"/>
      <c r="L38" s="8"/>
    </row>
    <row r="39" spans="1:12" ht="13.5" customHeight="1">
      <c r="A39" s="62"/>
      <c r="B39" s="61" t="s">
        <v>29</v>
      </c>
      <c r="E39" s="8"/>
      <c r="F39" s="8"/>
      <c r="G39" s="8"/>
      <c r="H39" s="8"/>
      <c r="I39" s="8"/>
      <c r="J39" s="8"/>
      <c r="K39" s="8"/>
      <c r="L39" s="8"/>
    </row>
    <row r="40" spans="1:12" ht="13.5" customHeight="1">
      <c r="A40" s="62"/>
      <c r="B40" s="61" t="s">
        <v>161</v>
      </c>
      <c r="E40" s="8"/>
      <c r="F40" s="8"/>
      <c r="G40" s="8"/>
      <c r="H40" s="8"/>
      <c r="I40" s="8"/>
      <c r="J40" s="8"/>
      <c r="K40" s="8"/>
      <c r="L40" s="8"/>
    </row>
    <row r="41" spans="1:12" ht="13.5" customHeight="1">
      <c r="A41" s="62"/>
      <c r="B41" s="61" t="s">
        <v>11</v>
      </c>
      <c r="E41" s="8"/>
      <c r="F41" s="8"/>
      <c r="G41" s="8"/>
      <c r="H41" s="8"/>
      <c r="I41" s="8"/>
      <c r="J41" s="8"/>
      <c r="K41" s="8"/>
      <c r="L41" s="8"/>
    </row>
    <row r="42" spans="1:12" ht="13.5" customHeight="1">
      <c r="A42" s="62"/>
      <c r="B42" s="61" t="s">
        <v>162</v>
      </c>
      <c r="E42" s="8"/>
      <c r="F42" s="8"/>
      <c r="G42" s="8"/>
      <c r="H42" s="8"/>
      <c r="I42" s="8"/>
      <c r="J42" s="8"/>
      <c r="K42" s="8"/>
      <c r="L42" s="8"/>
    </row>
    <row r="43" spans="1:12" ht="13.5" customHeight="1">
      <c r="A43" s="62"/>
      <c r="E43" s="8"/>
      <c r="F43" s="8"/>
      <c r="G43" s="8"/>
      <c r="H43" s="8"/>
      <c r="I43" s="8"/>
      <c r="J43" s="8"/>
      <c r="K43" s="8"/>
      <c r="L43" s="8"/>
    </row>
    <row r="44" spans="1:12" ht="13.5" customHeight="1">
      <c r="A44" s="62" t="s">
        <v>12</v>
      </c>
      <c r="B44" s="61" t="s">
        <v>163</v>
      </c>
      <c r="E44" s="8"/>
      <c r="F44" s="8"/>
      <c r="G44" s="8"/>
      <c r="H44" s="8"/>
      <c r="I44" s="8"/>
      <c r="J44" s="8"/>
      <c r="K44" s="8"/>
      <c r="L44" s="8"/>
    </row>
    <row r="45" spans="1:12" ht="13.5" customHeight="1">
      <c r="A45" s="62"/>
      <c r="B45" s="61" t="s">
        <v>137</v>
      </c>
      <c r="E45" s="8"/>
      <c r="F45" s="8"/>
      <c r="G45" s="8"/>
      <c r="H45" s="8"/>
      <c r="I45" s="8"/>
      <c r="J45" s="8"/>
      <c r="K45" s="8"/>
      <c r="L45" s="8"/>
    </row>
    <row r="46" spans="1:12" ht="13.5" customHeight="1">
      <c r="A46" s="62"/>
      <c r="B46" s="54" t="s">
        <v>164</v>
      </c>
      <c r="E46" s="8"/>
      <c r="F46" s="8"/>
      <c r="G46" s="8"/>
      <c r="H46" s="8"/>
      <c r="I46" s="8"/>
      <c r="J46" s="8"/>
      <c r="K46" s="8"/>
      <c r="L46" s="8"/>
    </row>
    <row r="47" spans="1:12" ht="13.5" customHeight="1">
      <c r="A47" s="62"/>
      <c r="B47" s="54" t="s">
        <v>165</v>
      </c>
      <c r="E47" s="8"/>
      <c r="F47" s="8"/>
      <c r="G47" s="8"/>
      <c r="H47" s="8"/>
      <c r="I47" s="8"/>
      <c r="J47" s="8"/>
      <c r="K47" s="8"/>
      <c r="L47" s="8"/>
    </row>
    <row r="48" spans="1:12" ht="13.5" customHeight="1">
      <c r="A48" s="62"/>
      <c r="B48" s="54" t="s">
        <v>51</v>
      </c>
      <c r="E48" s="8"/>
      <c r="F48" s="8"/>
      <c r="G48" s="8"/>
      <c r="H48" s="8"/>
      <c r="I48" s="8"/>
      <c r="J48" s="8"/>
      <c r="K48" s="8"/>
      <c r="L48" s="8"/>
    </row>
    <row r="49" spans="1:12" ht="13.5" customHeight="1">
      <c r="A49" s="62"/>
      <c r="B49" s="63" t="s">
        <v>166</v>
      </c>
      <c r="E49" s="8"/>
      <c r="F49" s="8"/>
      <c r="G49" s="8"/>
      <c r="H49" s="8"/>
      <c r="I49" s="8"/>
      <c r="J49" s="8"/>
      <c r="K49" s="8"/>
      <c r="L49" s="8"/>
    </row>
    <row r="50" spans="1:12" ht="13.5" customHeight="1">
      <c r="A50" s="62"/>
      <c r="B50" s="63" t="s">
        <v>167</v>
      </c>
      <c r="E50" s="8"/>
      <c r="F50" s="8"/>
      <c r="G50" s="8"/>
      <c r="H50" s="8"/>
      <c r="I50" s="8"/>
      <c r="J50" s="8"/>
      <c r="K50" s="8"/>
      <c r="L50" s="8"/>
    </row>
    <row r="51" spans="1:12" ht="13.5" customHeight="1">
      <c r="A51" s="62"/>
      <c r="B51" s="63" t="s">
        <v>168</v>
      </c>
      <c r="E51" s="8"/>
      <c r="F51" s="8"/>
      <c r="G51" s="8"/>
      <c r="H51" s="8"/>
      <c r="I51" s="8"/>
      <c r="J51" s="8"/>
      <c r="K51" s="8"/>
      <c r="L51" s="8"/>
    </row>
    <row r="52" spans="1:12" ht="13.5" customHeight="1">
      <c r="A52" s="62"/>
      <c r="B52" s="63" t="s">
        <v>169</v>
      </c>
      <c r="E52" s="8"/>
      <c r="F52" s="8"/>
      <c r="G52" s="8"/>
      <c r="H52" s="8"/>
      <c r="I52" s="8"/>
      <c r="J52" s="8"/>
      <c r="K52" s="8"/>
      <c r="L52" s="8"/>
    </row>
    <row r="53" spans="1:12" ht="13.5" customHeight="1">
      <c r="A53" s="62"/>
      <c r="B53" s="63" t="s">
        <v>311</v>
      </c>
      <c r="E53" s="8"/>
      <c r="F53" s="8"/>
      <c r="G53" s="8"/>
      <c r="H53" s="8"/>
      <c r="I53" s="8"/>
      <c r="J53" s="8"/>
      <c r="K53" s="8"/>
      <c r="L53" s="8"/>
    </row>
    <row r="54" spans="1:12" ht="13.5" customHeight="1">
      <c r="A54" s="62"/>
      <c r="B54" s="63" t="s">
        <v>168</v>
      </c>
      <c r="E54" s="8"/>
      <c r="F54" s="8"/>
      <c r="G54" s="8"/>
      <c r="H54" s="8"/>
      <c r="I54" s="8"/>
      <c r="J54" s="8"/>
      <c r="K54" s="8"/>
      <c r="L54" s="8"/>
    </row>
    <row r="55" spans="1:12" ht="13.5" customHeight="1">
      <c r="A55" s="62"/>
      <c r="B55" s="63"/>
      <c r="E55" s="8"/>
      <c r="F55" s="8"/>
      <c r="G55" s="8"/>
      <c r="H55" s="8"/>
      <c r="I55" s="8"/>
      <c r="J55" s="8"/>
      <c r="K55" s="8"/>
      <c r="L55" s="8"/>
    </row>
    <row r="56" spans="1:12" ht="13.5" customHeight="1">
      <c r="A56" s="62" t="s">
        <v>13</v>
      </c>
      <c r="B56" s="61" t="s">
        <v>52</v>
      </c>
      <c r="E56" s="8"/>
      <c r="F56" s="8"/>
      <c r="G56" s="8"/>
      <c r="H56" s="8"/>
      <c r="I56" s="8"/>
      <c r="J56" s="8"/>
      <c r="K56" s="8"/>
      <c r="L56" s="8"/>
    </row>
    <row r="57" spans="1:12" ht="13.5" customHeight="1">
      <c r="A57" s="62"/>
      <c r="B57" s="61" t="s">
        <v>170</v>
      </c>
      <c r="E57" s="8"/>
      <c r="F57" s="8"/>
      <c r="G57" s="8"/>
      <c r="H57" s="8"/>
      <c r="I57" s="8"/>
      <c r="J57" s="8"/>
      <c r="K57" s="8"/>
      <c r="L57" s="8"/>
    </row>
    <row r="58" spans="1:12" ht="13.5" customHeight="1">
      <c r="A58" s="62"/>
      <c r="B58" s="61" t="s">
        <v>53</v>
      </c>
      <c r="E58" s="8"/>
      <c r="F58" s="8"/>
      <c r="G58" s="8"/>
      <c r="H58" s="8"/>
      <c r="I58" s="8"/>
      <c r="J58" s="8"/>
      <c r="K58" s="8"/>
      <c r="L58" s="8"/>
    </row>
    <row r="59" spans="1:12" ht="13.5" customHeight="1">
      <c r="A59" s="62"/>
      <c r="B59" s="61" t="s">
        <v>54</v>
      </c>
      <c r="E59" s="8"/>
      <c r="F59" s="8"/>
      <c r="G59" s="8"/>
      <c r="H59" s="8"/>
      <c r="I59" s="8"/>
      <c r="J59" s="8"/>
      <c r="K59" s="8"/>
      <c r="L59" s="8"/>
    </row>
    <row r="60" spans="1:12" ht="13.5" customHeight="1">
      <c r="A60" s="62"/>
      <c r="B60" s="61" t="s">
        <v>171</v>
      </c>
      <c r="E60" s="8"/>
      <c r="F60" s="8"/>
      <c r="G60" s="8"/>
      <c r="H60" s="8"/>
      <c r="I60" s="8"/>
      <c r="J60" s="8"/>
      <c r="K60" s="8"/>
      <c r="L60" s="8"/>
    </row>
    <row r="61" spans="1:12" ht="13.5" customHeight="1">
      <c r="A61" s="62"/>
      <c r="B61" s="63"/>
      <c r="E61" s="8"/>
      <c r="F61" s="8"/>
      <c r="G61" s="8"/>
      <c r="H61" s="8"/>
      <c r="I61" s="8"/>
      <c r="J61" s="8"/>
      <c r="K61" s="8"/>
      <c r="L61" s="8"/>
    </row>
    <row r="62" spans="1:12" ht="13.5" customHeight="1">
      <c r="A62" s="62" t="s">
        <v>172</v>
      </c>
      <c r="B62" s="54" t="s">
        <v>164</v>
      </c>
      <c r="E62" s="8"/>
      <c r="F62" s="8"/>
      <c r="G62" s="8"/>
      <c r="H62" s="8"/>
      <c r="I62" s="8"/>
      <c r="J62" s="8"/>
      <c r="K62" s="8"/>
      <c r="L62" s="8"/>
    </row>
    <row r="63" spans="1:12" ht="13.5" customHeight="1">
      <c r="A63" s="62"/>
      <c r="B63" s="54" t="s">
        <v>312</v>
      </c>
      <c r="E63" s="8"/>
      <c r="F63" s="8"/>
      <c r="G63" s="8"/>
      <c r="H63" s="8"/>
      <c r="I63" s="8"/>
      <c r="J63" s="8"/>
      <c r="K63" s="8"/>
      <c r="L63" s="8"/>
    </row>
    <row r="64" spans="1:12" ht="13.5" customHeight="1">
      <c r="A64" s="62"/>
      <c r="B64" s="54" t="s">
        <v>313</v>
      </c>
      <c r="E64" s="8"/>
      <c r="F64" s="8"/>
      <c r="G64" s="8"/>
      <c r="H64" s="8"/>
      <c r="I64" s="8"/>
      <c r="J64" s="8"/>
      <c r="K64" s="8"/>
      <c r="L64" s="8"/>
    </row>
    <row r="65" spans="1:12" ht="13.5" customHeight="1">
      <c r="A65" s="62"/>
      <c r="B65" s="54" t="s">
        <v>315</v>
      </c>
      <c r="E65" s="8"/>
      <c r="F65" s="8"/>
      <c r="G65" s="8"/>
      <c r="H65" s="8"/>
      <c r="I65" s="8"/>
      <c r="J65" s="8"/>
      <c r="K65" s="8"/>
      <c r="L65" s="8"/>
    </row>
    <row r="66" spans="1:12" ht="13.5" customHeight="1">
      <c r="A66" s="62"/>
      <c r="B66" s="54" t="s">
        <v>173</v>
      </c>
      <c r="E66" s="8"/>
      <c r="F66" s="8"/>
      <c r="G66" s="8"/>
      <c r="H66" s="8"/>
      <c r="I66" s="8"/>
      <c r="J66" s="8"/>
      <c r="K66" s="8"/>
      <c r="L66" s="8"/>
    </row>
    <row r="67" spans="1:12" ht="13.5" customHeight="1">
      <c r="A67" s="62"/>
      <c r="B67" s="54" t="s">
        <v>174</v>
      </c>
      <c r="E67" s="8"/>
      <c r="F67" s="8"/>
      <c r="G67" s="8"/>
      <c r="H67" s="8"/>
      <c r="I67" s="8"/>
      <c r="J67" s="8"/>
      <c r="K67" s="8"/>
      <c r="L67" s="8"/>
    </row>
    <row r="68" spans="1:12" ht="13.5" customHeight="1">
      <c r="A68" s="62"/>
      <c r="B68" s="135" t="s">
        <v>314</v>
      </c>
      <c r="E68" s="8"/>
      <c r="F68" s="8"/>
      <c r="G68" s="8"/>
      <c r="H68" s="8"/>
      <c r="I68" s="8"/>
      <c r="J68" s="8"/>
      <c r="K68" s="8"/>
      <c r="L68" s="8"/>
    </row>
    <row r="69" spans="1:12" ht="13.5" customHeight="1">
      <c r="A69" s="62"/>
      <c r="B69" s="63" t="s">
        <v>175</v>
      </c>
      <c r="E69" s="8"/>
      <c r="F69" s="8"/>
      <c r="G69" s="8"/>
      <c r="H69" s="8"/>
      <c r="I69" s="8"/>
      <c r="J69" s="8"/>
      <c r="K69" s="8"/>
      <c r="L69" s="8"/>
    </row>
    <row r="70" spans="1:12" ht="13.5" customHeight="1">
      <c r="A70" s="62"/>
      <c r="B70" s="63"/>
      <c r="E70" s="8"/>
      <c r="F70" s="8"/>
      <c r="G70" s="8"/>
      <c r="H70" s="8"/>
      <c r="I70" s="8"/>
      <c r="J70" s="8"/>
      <c r="K70" s="8"/>
      <c r="L70" s="8"/>
    </row>
    <row r="71" spans="1:12" ht="13.5" customHeight="1">
      <c r="A71" s="62"/>
      <c r="B71" s="63"/>
      <c r="E71" s="8"/>
      <c r="F71" s="8"/>
      <c r="G71" s="8"/>
      <c r="H71" s="8"/>
      <c r="I71" s="8"/>
      <c r="J71" s="8"/>
      <c r="K71" s="8"/>
      <c r="L71" s="8"/>
    </row>
    <row r="72" spans="1:12" ht="13.5" customHeight="1">
      <c r="A72" s="62"/>
      <c r="B72" s="63"/>
      <c r="E72" s="8"/>
      <c r="F72" s="8"/>
      <c r="G72" s="8"/>
      <c r="H72" s="8"/>
      <c r="I72" s="8"/>
      <c r="J72" s="8"/>
      <c r="K72" s="8"/>
      <c r="L72" s="8"/>
    </row>
    <row r="73" spans="1:12" ht="13.5" customHeight="1">
      <c r="A73" s="62"/>
      <c r="B73" s="63"/>
      <c r="E73" s="8"/>
      <c r="F73" s="8"/>
      <c r="G73" s="8"/>
      <c r="H73" s="8"/>
      <c r="I73" s="8"/>
      <c r="J73" s="8"/>
      <c r="K73" s="8"/>
      <c r="L73" s="8"/>
    </row>
    <row r="74" spans="1:12" ht="13.5" customHeight="1">
      <c r="A74" s="62"/>
      <c r="E74" s="8"/>
      <c r="F74" s="8"/>
      <c r="G74" s="8"/>
      <c r="H74" s="8"/>
      <c r="I74" s="8"/>
      <c r="J74" s="8"/>
      <c r="K74" s="8"/>
      <c r="L74" s="8"/>
    </row>
    <row r="75" spans="1:12" ht="13.5" customHeight="1">
      <c r="A75" s="62" t="s">
        <v>176</v>
      </c>
      <c r="B75" s="61" t="s">
        <v>316</v>
      </c>
      <c r="E75" s="8"/>
      <c r="F75" s="8"/>
      <c r="G75" s="8"/>
      <c r="H75" s="8"/>
      <c r="I75" s="8"/>
      <c r="J75" s="8"/>
      <c r="K75" s="8"/>
      <c r="L75" s="8"/>
    </row>
    <row r="76" spans="1:12" ht="13.5" customHeight="1">
      <c r="A76" s="62"/>
      <c r="B76" s="61" t="s">
        <v>177</v>
      </c>
      <c r="E76" s="8"/>
      <c r="F76" s="8"/>
      <c r="G76" s="8"/>
      <c r="H76" s="8"/>
      <c r="I76" s="8"/>
      <c r="J76" s="8"/>
      <c r="K76" s="8"/>
      <c r="L76" s="8"/>
    </row>
    <row r="77" spans="1:12" ht="13.5" customHeight="1">
      <c r="A77" s="62"/>
      <c r="B77" s="61" t="s">
        <v>317</v>
      </c>
      <c r="E77" s="8"/>
      <c r="F77" s="8"/>
      <c r="G77" s="8"/>
      <c r="H77" s="8"/>
      <c r="I77" s="8"/>
      <c r="J77" s="8"/>
      <c r="K77" s="8"/>
      <c r="L77" s="8"/>
    </row>
    <row r="78" spans="1:12" ht="13.5" customHeight="1">
      <c r="A78" s="62"/>
      <c r="B78" s="61" t="s">
        <v>318</v>
      </c>
      <c r="E78" s="8"/>
      <c r="F78" s="8"/>
      <c r="G78" s="8"/>
      <c r="H78" s="8"/>
      <c r="I78" s="8"/>
      <c r="J78" s="8"/>
      <c r="K78" s="8"/>
      <c r="L78" s="8"/>
    </row>
    <row r="79" spans="1:12" ht="13.5" customHeight="1">
      <c r="A79" s="62"/>
      <c r="B79" s="61" t="s">
        <v>319</v>
      </c>
      <c r="E79" s="8"/>
      <c r="F79" s="8"/>
      <c r="G79" s="8"/>
      <c r="H79" s="8"/>
      <c r="I79" s="8"/>
      <c r="J79" s="8"/>
      <c r="K79" s="8"/>
      <c r="L79" s="8"/>
    </row>
    <row r="80" spans="1:12" ht="13.5" customHeight="1">
      <c r="A80" s="62"/>
      <c r="B80" s="61" t="s">
        <v>178</v>
      </c>
      <c r="E80" s="8"/>
      <c r="F80" s="8"/>
      <c r="G80" s="8"/>
      <c r="H80" s="8"/>
      <c r="I80" s="8"/>
      <c r="J80" s="8"/>
      <c r="K80" s="8"/>
      <c r="L80" s="8"/>
    </row>
    <row r="81" spans="1:12" ht="13.5" customHeight="1">
      <c r="A81" s="62"/>
      <c r="B81" s="61" t="s">
        <v>320</v>
      </c>
      <c r="E81" s="8"/>
      <c r="F81" s="8"/>
      <c r="G81" s="8"/>
      <c r="H81" s="8"/>
      <c r="I81" s="8"/>
      <c r="J81" s="8"/>
      <c r="K81" s="8"/>
      <c r="L81" s="8"/>
    </row>
    <row r="82" spans="1:12" ht="13.5" customHeight="1">
      <c r="A82" s="62"/>
      <c r="B82" s="61" t="s">
        <v>179</v>
      </c>
      <c r="E82" s="8"/>
      <c r="F82" s="8"/>
      <c r="G82" s="8"/>
      <c r="H82" s="8"/>
      <c r="I82" s="8"/>
      <c r="J82" s="8"/>
      <c r="K82" s="8"/>
      <c r="L82" s="8"/>
    </row>
    <row r="83" spans="1:12" ht="13.5" customHeight="1">
      <c r="A83" s="62"/>
      <c r="B83" s="63" t="s">
        <v>180</v>
      </c>
      <c r="E83" s="8"/>
      <c r="F83" s="8"/>
      <c r="G83" s="8"/>
      <c r="H83" s="8"/>
      <c r="I83" s="8"/>
      <c r="J83" s="8"/>
      <c r="K83" s="8"/>
      <c r="L83" s="8"/>
    </row>
    <row r="84" spans="1:12" ht="13.5" customHeight="1">
      <c r="A84" s="62"/>
      <c r="E84" s="8"/>
      <c r="F84" s="8"/>
      <c r="G84" s="8"/>
      <c r="H84" s="8"/>
      <c r="I84" s="8"/>
      <c r="J84" s="8"/>
      <c r="K84" s="8"/>
      <c r="L84" s="8"/>
    </row>
    <row r="85" spans="1:12" ht="13.5" customHeight="1">
      <c r="A85" s="62" t="s">
        <v>14</v>
      </c>
      <c r="B85" s="61" t="s">
        <v>181</v>
      </c>
      <c r="E85" s="8"/>
      <c r="F85" s="8"/>
      <c r="G85" s="8"/>
      <c r="H85" s="8"/>
      <c r="I85" s="8"/>
      <c r="J85" s="8"/>
      <c r="K85" s="8"/>
      <c r="L85" s="8"/>
    </row>
    <row r="86" spans="1:12" ht="13.5" customHeight="1">
      <c r="A86" s="62"/>
      <c r="B86" s="61" t="s">
        <v>138</v>
      </c>
      <c r="E86" s="8"/>
      <c r="F86" s="8"/>
      <c r="G86" s="8"/>
      <c r="H86" s="8"/>
      <c r="I86" s="8"/>
      <c r="J86" s="8"/>
      <c r="K86" s="8"/>
      <c r="L86" s="8"/>
    </row>
    <row r="87" spans="1:12" ht="13.5" customHeight="1">
      <c r="A87" s="62"/>
      <c r="E87" s="8"/>
      <c r="F87" s="8"/>
      <c r="G87" s="8"/>
      <c r="H87" s="8"/>
      <c r="I87" s="8"/>
      <c r="J87" s="8"/>
      <c r="K87" s="8"/>
      <c r="L87" s="8"/>
    </row>
    <row r="88" spans="1:12" ht="13.5" customHeight="1">
      <c r="A88" s="62" t="s">
        <v>15</v>
      </c>
      <c r="B88" s="61" t="s">
        <v>16</v>
      </c>
      <c r="E88" s="8"/>
      <c r="F88" s="8"/>
      <c r="G88" s="8"/>
      <c r="H88" s="8"/>
      <c r="I88" s="8"/>
      <c r="J88" s="8"/>
      <c r="K88" s="8"/>
      <c r="L88" s="8"/>
    </row>
    <row r="89" spans="1:12" ht="13.5" customHeight="1">
      <c r="A89" s="62"/>
      <c r="E89" s="8"/>
      <c r="F89" s="8"/>
      <c r="G89" s="8"/>
      <c r="H89" s="8"/>
      <c r="I89" s="8"/>
      <c r="J89" s="8"/>
      <c r="K89" s="8"/>
      <c r="L89" s="8"/>
    </row>
    <row r="90" spans="1:12" ht="13.5" customHeight="1">
      <c r="A90" s="58" t="s">
        <v>30</v>
      </c>
      <c r="B90" s="61" t="s">
        <v>55</v>
      </c>
      <c r="E90" s="8"/>
      <c r="F90" s="8"/>
      <c r="G90" s="8"/>
      <c r="H90" s="8"/>
      <c r="I90" s="8"/>
      <c r="J90" s="8"/>
      <c r="K90" s="8"/>
      <c r="L90" s="8"/>
    </row>
    <row r="91" spans="1:12" ht="13.5" customHeight="1">
      <c r="A91" s="58"/>
      <c r="E91" s="8"/>
      <c r="F91" s="8"/>
      <c r="G91" s="8"/>
      <c r="H91" s="8"/>
      <c r="I91" s="8"/>
      <c r="J91" s="8"/>
      <c r="K91" s="8"/>
      <c r="L91" s="8"/>
    </row>
    <row r="92" spans="1:12" ht="13.5" customHeight="1">
      <c r="A92" s="58" t="s">
        <v>135</v>
      </c>
      <c r="B92" s="61" t="s">
        <v>182</v>
      </c>
      <c r="E92" s="8"/>
      <c r="F92" s="8"/>
      <c r="G92" s="8"/>
      <c r="H92" s="8"/>
      <c r="I92" s="8"/>
      <c r="J92" s="8"/>
      <c r="K92" s="8"/>
      <c r="L92" s="8"/>
    </row>
    <row r="93" spans="1:12" ht="13.5" customHeight="1">
      <c r="A93" s="55"/>
      <c r="B93" s="61" t="s">
        <v>321</v>
      </c>
      <c r="E93" s="8"/>
      <c r="F93" s="8"/>
      <c r="G93" s="8"/>
      <c r="H93" s="8"/>
      <c r="I93" s="8"/>
      <c r="J93" s="8"/>
      <c r="K93" s="8"/>
      <c r="L93" s="8"/>
    </row>
    <row r="94" spans="1:12" ht="13.5" customHeight="1">
      <c r="A94" s="55"/>
      <c r="B94" s="61" t="s">
        <v>134</v>
      </c>
      <c r="E94" s="8"/>
      <c r="F94" s="8"/>
      <c r="G94" s="8"/>
      <c r="H94" s="8"/>
      <c r="I94" s="8"/>
      <c r="J94" s="8"/>
      <c r="K94" s="8"/>
      <c r="L94" s="8"/>
    </row>
    <row r="95" spans="1:12" ht="13.5" customHeight="1">
      <c r="A95" s="55"/>
      <c r="E95" s="8"/>
      <c r="F95" s="8"/>
      <c r="G95" s="8"/>
      <c r="H95" s="8"/>
      <c r="I95" s="8"/>
      <c r="J95" s="8"/>
      <c r="K95" s="8"/>
      <c r="L95" s="8"/>
    </row>
    <row r="96" spans="1:12" ht="13.5" customHeight="1">
      <c r="A96" s="55"/>
      <c r="E96" s="8"/>
      <c r="F96" s="8"/>
      <c r="G96" s="8"/>
      <c r="H96" s="8"/>
      <c r="I96" s="8"/>
      <c r="J96" s="8"/>
      <c r="K96" s="8"/>
      <c r="L96" s="8"/>
    </row>
    <row r="97" spans="1:12">
      <c r="A97" s="58" t="s">
        <v>31</v>
      </c>
      <c r="B97" s="61" t="s">
        <v>322</v>
      </c>
      <c r="E97" s="8"/>
      <c r="F97" s="8"/>
      <c r="G97" s="8"/>
      <c r="H97" s="8"/>
      <c r="I97" s="8"/>
      <c r="J97" s="8"/>
      <c r="K97" s="8"/>
      <c r="L97" s="8"/>
    </row>
    <row r="98" spans="1:12">
      <c r="A98" s="58"/>
      <c r="E98" s="8"/>
      <c r="F98" s="8"/>
      <c r="G98" s="8"/>
      <c r="H98" s="8"/>
      <c r="I98" s="8"/>
      <c r="J98" s="8"/>
      <c r="K98" s="8"/>
      <c r="L98" s="8"/>
    </row>
    <row r="99" spans="1:12">
      <c r="A99" s="58"/>
      <c r="B99" s="61" t="s">
        <v>379</v>
      </c>
      <c r="E99" s="8"/>
      <c r="F99" s="8"/>
      <c r="G99" s="8"/>
      <c r="H99" s="8"/>
      <c r="I99" s="8"/>
      <c r="J99" s="8"/>
      <c r="K99" s="8"/>
      <c r="L99" s="8"/>
    </row>
    <row r="100" spans="1:12">
      <c r="A100" s="58"/>
      <c r="B100" s="65" t="s">
        <v>380</v>
      </c>
      <c r="E100" s="8"/>
      <c r="F100" s="8"/>
      <c r="G100" s="8"/>
      <c r="H100" s="8"/>
      <c r="I100" s="8"/>
      <c r="J100" s="8"/>
      <c r="K100" s="8"/>
      <c r="L100" s="8"/>
    </row>
    <row r="101" spans="1:12">
      <c r="A101" s="58"/>
      <c r="B101" s="65" t="s">
        <v>381</v>
      </c>
      <c r="E101" s="8"/>
      <c r="F101" s="8"/>
      <c r="G101" s="8"/>
      <c r="H101" s="8"/>
      <c r="I101" s="8"/>
      <c r="J101" s="8"/>
      <c r="K101" s="8"/>
      <c r="L101" s="8"/>
    </row>
    <row r="102" spans="1:12">
      <c r="A102" s="58"/>
      <c r="B102" s="65" t="s">
        <v>382</v>
      </c>
      <c r="E102" s="8"/>
      <c r="F102" s="8"/>
      <c r="G102" s="8"/>
      <c r="H102" s="8"/>
      <c r="I102" s="8"/>
      <c r="J102" s="8"/>
      <c r="K102" s="8"/>
      <c r="L102" s="8"/>
    </row>
    <row r="103" spans="1:12">
      <c r="A103" s="58"/>
      <c r="B103" s="65" t="s">
        <v>383</v>
      </c>
      <c r="E103" s="8"/>
      <c r="F103" s="8"/>
      <c r="G103" s="8"/>
      <c r="H103" s="8"/>
      <c r="I103" s="8"/>
      <c r="J103" s="8"/>
      <c r="K103" s="8"/>
      <c r="L103" s="8"/>
    </row>
    <row r="104" spans="1:12">
      <c r="A104" s="58"/>
      <c r="B104" s="65" t="s">
        <v>371</v>
      </c>
      <c r="E104" s="8"/>
      <c r="F104" s="8"/>
      <c r="G104" s="8"/>
      <c r="H104" s="8"/>
      <c r="I104" s="8"/>
      <c r="J104" s="8"/>
      <c r="K104" s="8"/>
      <c r="L104" s="8"/>
    </row>
    <row r="105" spans="1:12">
      <c r="A105" s="58"/>
      <c r="B105" s="65" t="s">
        <v>372</v>
      </c>
      <c r="E105" s="8"/>
      <c r="F105" s="8"/>
      <c r="G105" s="8"/>
      <c r="H105" s="8"/>
      <c r="I105" s="8"/>
      <c r="J105" s="8"/>
      <c r="K105" s="8"/>
      <c r="L105" s="8"/>
    </row>
    <row r="106" spans="1:12">
      <c r="A106" s="58"/>
      <c r="B106" s="65" t="s">
        <v>373</v>
      </c>
      <c r="E106" s="8"/>
      <c r="F106" s="8"/>
      <c r="G106" s="8"/>
      <c r="H106" s="8"/>
      <c r="I106" s="8"/>
      <c r="J106" s="8"/>
      <c r="K106" s="8"/>
      <c r="L106" s="8"/>
    </row>
    <row r="107" spans="1:12">
      <c r="A107" s="58"/>
      <c r="B107" s="65" t="s">
        <v>374</v>
      </c>
      <c r="E107" s="8"/>
      <c r="F107" s="8"/>
      <c r="G107" s="8"/>
      <c r="H107" s="8"/>
      <c r="I107" s="8"/>
      <c r="J107" s="8"/>
      <c r="K107" s="8"/>
      <c r="L107" s="8"/>
    </row>
    <row r="108" spans="1:12">
      <c r="A108" s="58"/>
      <c r="B108" s="65" t="s">
        <v>375</v>
      </c>
      <c r="E108" s="8"/>
      <c r="F108" s="8"/>
      <c r="G108" s="8"/>
      <c r="H108" s="8"/>
      <c r="I108" s="8"/>
      <c r="J108" s="8"/>
      <c r="K108" s="8"/>
      <c r="L108" s="8"/>
    </row>
    <row r="109" spans="1:12">
      <c r="B109" s="65" t="s">
        <v>376</v>
      </c>
      <c r="E109" s="8"/>
      <c r="F109" s="8"/>
      <c r="G109" s="8"/>
      <c r="H109" s="8"/>
      <c r="I109" s="8"/>
      <c r="J109" s="8"/>
      <c r="K109" s="8"/>
      <c r="L109" s="8"/>
    </row>
    <row r="110" spans="1:12">
      <c r="B110" s="65" t="s">
        <v>377</v>
      </c>
      <c r="E110" s="8"/>
      <c r="F110" s="8"/>
      <c r="G110" s="8"/>
      <c r="H110" s="8"/>
      <c r="I110" s="8"/>
      <c r="J110" s="8"/>
      <c r="K110" s="8"/>
      <c r="L110" s="8"/>
    </row>
    <row r="111" spans="1:12">
      <c r="B111" s="61" t="s">
        <v>370</v>
      </c>
      <c r="E111" s="8"/>
      <c r="F111" s="8"/>
      <c r="G111" s="8"/>
      <c r="H111" s="8"/>
      <c r="I111" s="8"/>
      <c r="J111" s="8"/>
      <c r="K111" s="8"/>
      <c r="L111" s="8"/>
    </row>
    <row r="112" spans="1:12">
      <c r="B112" s="65" t="s">
        <v>378</v>
      </c>
      <c r="E112" s="8"/>
      <c r="F112" s="8"/>
      <c r="G112" s="8"/>
      <c r="H112" s="8"/>
      <c r="I112" s="8"/>
      <c r="J112" s="8"/>
      <c r="K112" s="8"/>
      <c r="L112" s="8"/>
    </row>
    <row r="113" spans="2:12">
      <c r="B113" s="61" t="s">
        <v>369</v>
      </c>
      <c r="E113" s="8"/>
      <c r="F113" s="8"/>
      <c r="G113" s="8"/>
      <c r="H113" s="8"/>
      <c r="I113" s="8"/>
      <c r="J113" s="8"/>
      <c r="K113" s="8"/>
      <c r="L113" s="8"/>
    </row>
    <row r="114" spans="2:12">
      <c r="B114" s="61" t="s">
        <v>323</v>
      </c>
      <c r="E114" s="8"/>
      <c r="F114" s="8"/>
      <c r="G114" s="8"/>
      <c r="H114" s="8"/>
      <c r="I114" s="8"/>
      <c r="J114" s="8"/>
      <c r="K114" s="8"/>
      <c r="L114" s="8"/>
    </row>
    <row r="115" spans="2:12">
      <c r="E115" s="8"/>
      <c r="F115" s="8"/>
      <c r="G115" s="8"/>
      <c r="H115" s="8"/>
      <c r="I115" s="8"/>
      <c r="J115" s="8"/>
      <c r="K115" s="8"/>
      <c r="L115" s="8"/>
    </row>
    <row r="116" spans="2:12">
      <c r="E116" s="8"/>
      <c r="F116" s="8"/>
      <c r="G116" s="8"/>
      <c r="H116" s="8"/>
      <c r="I116" s="8"/>
      <c r="J116" s="8"/>
      <c r="K116" s="8"/>
      <c r="L116" s="8"/>
    </row>
    <row r="117" spans="2:12">
      <c r="E117" s="8"/>
      <c r="F117" s="8"/>
      <c r="G117" s="8"/>
      <c r="H117" s="8"/>
      <c r="I117" s="8"/>
      <c r="J117" s="8"/>
      <c r="K117" s="8"/>
      <c r="L117" s="8"/>
    </row>
    <row r="118" spans="2:12">
      <c r="E118" s="8"/>
      <c r="F118" s="8"/>
      <c r="G118" s="8"/>
      <c r="H118" s="8"/>
      <c r="I118" s="8"/>
      <c r="J118" s="8"/>
      <c r="K118" s="8"/>
      <c r="L118" s="8"/>
    </row>
    <row r="119" spans="2:12">
      <c r="E119" s="8"/>
      <c r="F119" s="8"/>
      <c r="G119" s="8"/>
      <c r="H119" s="8"/>
      <c r="I119" s="8"/>
      <c r="J119" s="8"/>
      <c r="K119" s="8"/>
      <c r="L119" s="8"/>
    </row>
    <row r="120" spans="2:12">
      <c r="E120" s="8"/>
      <c r="F120" s="8"/>
      <c r="G120" s="8"/>
      <c r="H120" s="8"/>
      <c r="I120" s="8"/>
      <c r="J120" s="8"/>
      <c r="K120" s="8"/>
      <c r="L120" s="8"/>
    </row>
    <row r="121" spans="2:12">
      <c r="E121" s="8"/>
      <c r="F121" s="8"/>
      <c r="G121" s="8"/>
      <c r="H121" s="8"/>
      <c r="I121" s="8"/>
      <c r="J121" s="8"/>
      <c r="K121" s="8"/>
      <c r="L121" s="8"/>
    </row>
    <row r="122" spans="2:12">
      <c r="E122" s="8"/>
      <c r="F122" s="8"/>
      <c r="G122" s="8"/>
      <c r="H122" s="8"/>
      <c r="I122" s="8"/>
      <c r="J122" s="8"/>
      <c r="K122" s="8"/>
      <c r="L122" s="8"/>
    </row>
    <row r="123" spans="2:12">
      <c r="E123" s="8"/>
      <c r="F123" s="8"/>
      <c r="G123" s="8"/>
      <c r="H123" s="8"/>
      <c r="I123" s="8"/>
      <c r="J123" s="8"/>
      <c r="K123" s="8"/>
      <c r="L123" s="8"/>
    </row>
    <row r="124" spans="2:12">
      <c r="E124" s="8"/>
      <c r="F124" s="8"/>
      <c r="G124" s="8"/>
      <c r="H124" s="8"/>
      <c r="I124" s="8"/>
      <c r="J124" s="8"/>
      <c r="K124" s="8"/>
      <c r="L124" s="8"/>
    </row>
    <row r="125" spans="2:12">
      <c r="E125" s="8"/>
      <c r="F125" s="8"/>
      <c r="G125" s="8"/>
      <c r="H125" s="8"/>
      <c r="I125" s="8"/>
      <c r="J125" s="8"/>
      <c r="K125" s="8"/>
      <c r="L125" s="8"/>
    </row>
    <row r="126" spans="2:12">
      <c r="E126" s="8"/>
      <c r="F126" s="8"/>
      <c r="G126" s="8"/>
      <c r="H126" s="8"/>
      <c r="I126" s="8"/>
      <c r="J126" s="8"/>
      <c r="K126" s="8"/>
      <c r="L126" s="8"/>
    </row>
    <row r="127" spans="2:12">
      <c r="E127" s="8"/>
      <c r="F127" s="8"/>
      <c r="G127" s="8"/>
      <c r="H127" s="8"/>
      <c r="I127" s="8"/>
      <c r="J127" s="8"/>
      <c r="K127" s="8"/>
      <c r="L127" s="8"/>
    </row>
    <row r="128" spans="2:12">
      <c r="E128" s="8"/>
      <c r="F128" s="8"/>
      <c r="G128" s="8"/>
      <c r="H128" s="8"/>
      <c r="I128" s="8"/>
      <c r="J128" s="8"/>
      <c r="K128" s="8"/>
      <c r="L128" s="8"/>
    </row>
    <row r="129" spans="5:12">
      <c r="E129" s="8"/>
      <c r="F129" s="8"/>
      <c r="G129" s="8"/>
      <c r="H129" s="8"/>
      <c r="I129" s="8"/>
      <c r="J129" s="8"/>
      <c r="K129" s="8"/>
      <c r="L129" s="8"/>
    </row>
    <row r="130" spans="5:12">
      <c r="E130" s="8"/>
      <c r="F130" s="8"/>
      <c r="G130" s="8"/>
      <c r="H130" s="8"/>
      <c r="I130" s="8"/>
      <c r="J130" s="8"/>
      <c r="K130" s="8"/>
      <c r="L130" s="8"/>
    </row>
    <row r="131" spans="5:12">
      <c r="E131" s="8"/>
      <c r="F131" s="8"/>
      <c r="G131" s="8"/>
      <c r="H131" s="8"/>
      <c r="I131" s="8"/>
      <c r="J131" s="8"/>
      <c r="K131" s="8"/>
      <c r="L131" s="8"/>
    </row>
    <row r="132" spans="5:12">
      <c r="E132" s="8"/>
      <c r="F132" s="8"/>
      <c r="G132" s="8"/>
      <c r="H132" s="8"/>
      <c r="I132" s="8"/>
      <c r="J132" s="8"/>
      <c r="K132" s="8"/>
      <c r="L132" s="8"/>
    </row>
    <row r="133" spans="5:12">
      <c r="E133" s="8"/>
      <c r="F133" s="8"/>
      <c r="G133" s="8"/>
      <c r="H133" s="8"/>
      <c r="I133" s="8"/>
      <c r="J133" s="8"/>
      <c r="K133" s="8"/>
      <c r="L133" s="8"/>
    </row>
    <row r="134" spans="5:12">
      <c r="E134" s="8"/>
      <c r="F134" s="8"/>
      <c r="G134" s="8"/>
      <c r="H134" s="8"/>
      <c r="I134" s="8"/>
      <c r="J134" s="8"/>
      <c r="K134" s="8"/>
      <c r="L134" s="8"/>
    </row>
    <row r="135" spans="5:12">
      <c r="E135" s="8"/>
      <c r="F135" s="8"/>
      <c r="G135" s="8"/>
      <c r="H135" s="8"/>
      <c r="I135" s="8"/>
      <c r="J135" s="8"/>
      <c r="K135" s="8"/>
      <c r="L135" s="8"/>
    </row>
    <row r="136" spans="5:12">
      <c r="E136" s="8"/>
      <c r="F136" s="8"/>
      <c r="G136" s="8"/>
      <c r="H136" s="8"/>
      <c r="I136" s="8"/>
      <c r="J136" s="8"/>
      <c r="K136" s="8"/>
      <c r="L136" s="8"/>
    </row>
    <row r="137" spans="5:12">
      <c r="E137" s="8"/>
      <c r="F137" s="8"/>
      <c r="G137" s="8"/>
      <c r="H137" s="8"/>
      <c r="I137" s="8"/>
      <c r="J137" s="8"/>
      <c r="K137" s="8"/>
      <c r="L137" s="8"/>
    </row>
    <row r="138" spans="5:12">
      <c r="E138" s="8"/>
      <c r="F138" s="8"/>
      <c r="G138" s="8"/>
      <c r="H138" s="8"/>
      <c r="I138" s="8"/>
      <c r="J138" s="8"/>
      <c r="K138" s="8"/>
      <c r="L138" s="8"/>
    </row>
    <row r="139" spans="5:12">
      <c r="E139" s="8"/>
      <c r="F139" s="8"/>
      <c r="G139" s="8"/>
      <c r="H139" s="8"/>
      <c r="I139" s="8"/>
      <c r="J139" s="8"/>
      <c r="K139" s="8"/>
      <c r="L139" s="8"/>
    </row>
    <row r="140" spans="5:12">
      <c r="E140" s="8"/>
      <c r="F140" s="8"/>
      <c r="G140" s="8"/>
      <c r="H140" s="8"/>
      <c r="I140" s="8"/>
      <c r="J140" s="8"/>
      <c r="K140" s="8"/>
      <c r="L140" s="8"/>
    </row>
    <row r="141" spans="5:12">
      <c r="E141" s="8"/>
      <c r="F141" s="8"/>
      <c r="G141" s="8"/>
      <c r="H141" s="8"/>
      <c r="I141" s="8"/>
      <c r="J141" s="8"/>
      <c r="K141" s="8"/>
      <c r="L141" s="8"/>
    </row>
    <row r="142" spans="5:12">
      <c r="E142" s="8"/>
      <c r="F142" s="8"/>
      <c r="G142" s="8"/>
      <c r="H142" s="8"/>
      <c r="I142" s="8"/>
      <c r="J142" s="8"/>
      <c r="K142" s="8"/>
      <c r="L142" s="8"/>
    </row>
    <row r="143" spans="5:12">
      <c r="E143" s="8"/>
      <c r="F143" s="8"/>
      <c r="G143" s="8"/>
      <c r="H143" s="8"/>
      <c r="I143" s="8"/>
      <c r="J143" s="8"/>
      <c r="K143" s="8"/>
      <c r="L143" s="8"/>
    </row>
    <row r="144" spans="5:12">
      <c r="E144" s="8"/>
      <c r="F144" s="8"/>
      <c r="G144" s="8"/>
      <c r="H144" s="8"/>
      <c r="I144" s="8"/>
      <c r="J144" s="8"/>
      <c r="K144" s="8"/>
      <c r="L144" s="8"/>
    </row>
    <row r="145" spans="5:12">
      <c r="E145" s="8"/>
      <c r="F145" s="8"/>
      <c r="G145" s="8"/>
      <c r="H145" s="8"/>
      <c r="I145" s="8"/>
      <c r="J145" s="8"/>
      <c r="K145" s="8"/>
      <c r="L145" s="8"/>
    </row>
    <row r="146" spans="5:12">
      <c r="E146" s="8"/>
      <c r="F146" s="8"/>
      <c r="G146" s="8"/>
      <c r="H146" s="8"/>
      <c r="I146" s="8"/>
      <c r="J146" s="8"/>
      <c r="K146" s="8"/>
      <c r="L146" s="8"/>
    </row>
    <row r="147" spans="5:12">
      <c r="E147" s="8"/>
      <c r="F147" s="8"/>
      <c r="G147" s="8"/>
      <c r="H147" s="8"/>
      <c r="I147" s="8"/>
      <c r="J147" s="8"/>
      <c r="K147" s="8"/>
      <c r="L147" s="8"/>
    </row>
    <row r="148" spans="5:12">
      <c r="E148" s="8"/>
      <c r="F148" s="8"/>
      <c r="G148" s="8"/>
      <c r="H148" s="8"/>
      <c r="I148" s="8"/>
      <c r="J148" s="8"/>
      <c r="K148" s="8"/>
      <c r="L148" s="8"/>
    </row>
    <row r="149" spans="5:12">
      <c r="E149" s="8"/>
      <c r="F149" s="8"/>
      <c r="G149" s="8"/>
      <c r="H149" s="8"/>
      <c r="I149" s="8"/>
      <c r="J149" s="8"/>
      <c r="K149" s="8"/>
      <c r="L149" s="8"/>
    </row>
    <row r="150" spans="5:12">
      <c r="E150" s="8"/>
      <c r="F150" s="8"/>
      <c r="G150" s="8"/>
      <c r="H150" s="8"/>
      <c r="I150" s="8"/>
      <c r="J150" s="8"/>
      <c r="K150" s="8"/>
      <c r="L150" s="8"/>
    </row>
    <row r="151" spans="5:12">
      <c r="E151" s="8"/>
      <c r="F151" s="8"/>
      <c r="G151" s="8"/>
      <c r="H151" s="8"/>
      <c r="I151" s="8"/>
      <c r="J151" s="8"/>
      <c r="K151" s="8"/>
      <c r="L151" s="8"/>
    </row>
    <row r="152" spans="5:12">
      <c r="E152" s="8"/>
      <c r="F152" s="8"/>
      <c r="G152" s="8"/>
      <c r="H152" s="8"/>
      <c r="I152" s="8"/>
      <c r="J152" s="8"/>
      <c r="K152" s="8"/>
      <c r="L152" s="8"/>
    </row>
    <row r="153" spans="5:12">
      <c r="E153" s="8"/>
      <c r="F153" s="8"/>
      <c r="G153" s="8"/>
      <c r="H153" s="8"/>
      <c r="I153" s="8"/>
      <c r="J153" s="8"/>
      <c r="K153" s="8"/>
      <c r="L153" s="8"/>
    </row>
    <row r="154" spans="5:12">
      <c r="E154" s="8"/>
      <c r="F154" s="8"/>
      <c r="G154" s="8"/>
      <c r="H154" s="8"/>
      <c r="I154" s="8"/>
      <c r="J154" s="8"/>
      <c r="K154" s="8"/>
      <c r="L154" s="8"/>
    </row>
    <row r="155" spans="5:12">
      <c r="E155" s="8"/>
      <c r="F155" s="8"/>
      <c r="G155" s="8"/>
      <c r="H155" s="8"/>
      <c r="I155" s="8"/>
      <c r="J155" s="8"/>
      <c r="K155" s="8"/>
      <c r="L155" s="8"/>
    </row>
    <row r="156" spans="5:12">
      <c r="E156" s="8"/>
      <c r="F156" s="8"/>
      <c r="G156" s="8"/>
      <c r="H156" s="8"/>
      <c r="I156" s="8"/>
      <c r="J156" s="8"/>
      <c r="K156" s="8"/>
      <c r="L156" s="8"/>
    </row>
    <row r="157" spans="5:12">
      <c r="E157" s="8"/>
      <c r="F157" s="8"/>
      <c r="G157" s="8"/>
      <c r="H157" s="8"/>
      <c r="I157" s="8"/>
      <c r="J157" s="8"/>
      <c r="K157" s="8"/>
      <c r="L157" s="8"/>
    </row>
    <row r="158" spans="5:12">
      <c r="E158" s="8"/>
      <c r="F158" s="8"/>
      <c r="G158" s="8"/>
      <c r="H158" s="8"/>
      <c r="I158" s="8"/>
      <c r="J158" s="8"/>
      <c r="K158" s="8"/>
      <c r="L158" s="8"/>
    </row>
    <row r="159" spans="5:12">
      <c r="E159" s="8"/>
      <c r="F159" s="8"/>
      <c r="G159" s="8"/>
      <c r="H159" s="8"/>
      <c r="I159" s="8"/>
      <c r="J159" s="8"/>
      <c r="K159" s="8"/>
      <c r="L159" s="8"/>
    </row>
    <row r="160" spans="5:12">
      <c r="E160" s="8"/>
      <c r="F160" s="8"/>
      <c r="G160" s="8"/>
      <c r="H160" s="8"/>
      <c r="I160" s="8"/>
      <c r="J160" s="8"/>
      <c r="K160" s="8"/>
      <c r="L160" s="8"/>
    </row>
    <row r="161" spans="5:12">
      <c r="E161" s="8"/>
      <c r="F161" s="8"/>
      <c r="G161" s="8"/>
      <c r="H161" s="8"/>
      <c r="I161" s="8"/>
      <c r="J161" s="8"/>
      <c r="K161" s="8"/>
      <c r="L161" s="8"/>
    </row>
    <row r="162" spans="5:12">
      <c r="E162" s="8"/>
      <c r="F162" s="8"/>
      <c r="G162" s="8"/>
      <c r="H162" s="8"/>
      <c r="I162" s="8"/>
      <c r="J162" s="8"/>
      <c r="K162" s="8"/>
      <c r="L162" s="8"/>
    </row>
    <row r="163" spans="5:12">
      <c r="E163" s="8"/>
      <c r="F163" s="8"/>
      <c r="G163" s="8"/>
      <c r="H163" s="8"/>
      <c r="I163" s="8"/>
      <c r="J163" s="8"/>
      <c r="K163" s="8"/>
      <c r="L163" s="8"/>
    </row>
    <row r="164" spans="5:12">
      <c r="E164" s="8"/>
      <c r="F164" s="8"/>
      <c r="G164" s="8"/>
      <c r="H164" s="8"/>
      <c r="I164" s="8"/>
      <c r="J164" s="8"/>
      <c r="K164" s="8"/>
      <c r="L164" s="8"/>
    </row>
    <row r="165" spans="5:12">
      <c r="E165" s="8"/>
      <c r="F165" s="8"/>
      <c r="G165" s="8"/>
      <c r="H165" s="8"/>
      <c r="I165" s="8"/>
      <c r="J165" s="8"/>
      <c r="K165" s="8"/>
      <c r="L165" s="8"/>
    </row>
    <row r="166" spans="5:12">
      <c r="E166" s="8"/>
      <c r="F166" s="8"/>
      <c r="G166" s="8"/>
      <c r="H166" s="8"/>
      <c r="I166" s="8"/>
      <c r="J166" s="8"/>
      <c r="K166" s="8"/>
      <c r="L166" s="8"/>
    </row>
    <row r="167" spans="5:12">
      <c r="E167" s="8"/>
      <c r="F167" s="8"/>
      <c r="G167" s="8"/>
      <c r="H167" s="8"/>
      <c r="I167" s="8"/>
      <c r="J167" s="8"/>
      <c r="K167" s="8"/>
      <c r="L167" s="8"/>
    </row>
    <row r="168" spans="5:12">
      <c r="E168" s="8"/>
      <c r="F168" s="8"/>
      <c r="G168" s="8"/>
      <c r="H168" s="8"/>
      <c r="I168" s="8"/>
      <c r="J168" s="8"/>
      <c r="K168" s="8"/>
      <c r="L168" s="8"/>
    </row>
    <row r="169" spans="5:12">
      <c r="E169" s="8"/>
      <c r="F169" s="8"/>
      <c r="G169" s="8"/>
      <c r="H169" s="8"/>
      <c r="I169" s="8"/>
      <c r="J169" s="8"/>
      <c r="K169" s="8"/>
      <c r="L169" s="8"/>
    </row>
    <row r="170" spans="5:12">
      <c r="E170" s="8"/>
      <c r="F170" s="8"/>
      <c r="G170" s="8"/>
      <c r="H170" s="8"/>
      <c r="I170" s="8"/>
      <c r="J170" s="8"/>
      <c r="K170" s="8"/>
      <c r="L170" s="8"/>
    </row>
    <row r="171" spans="5:12">
      <c r="E171" s="8"/>
      <c r="F171" s="8"/>
      <c r="G171" s="8"/>
      <c r="H171" s="8"/>
      <c r="I171" s="8"/>
      <c r="J171" s="8"/>
      <c r="K171" s="8"/>
      <c r="L171" s="8"/>
    </row>
    <row r="172" spans="5:12">
      <c r="E172" s="8"/>
      <c r="F172" s="8"/>
      <c r="G172" s="8"/>
      <c r="H172" s="8"/>
      <c r="I172" s="8"/>
      <c r="J172" s="8"/>
      <c r="K172" s="8"/>
      <c r="L172" s="8"/>
    </row>
    <row r="173" spans="5:12">
      <c r="E173" s="8"/>
      <c r="F173" s="8"/>
      <c r="G173" s="8"/>
      <c r="H173" s="8"/>
      <c r="I173" s="8"/>
      <c r="J173" s="8"/>
      <c r="K173" s="8"/>
      <c r="L173" s="8"/>
    </row>
    <row r="174" spans="5:12">
      <c r="E174" s="8"/>
      <c r="F174" s="8"/>
      <c r="G174" s="8"/>
      <c r="H174" s="8"/>
      <c r="I174" s="8"/>
      <c r="J174" s="8"/>
      <c r="K174" s="8"/>
      <c r="L174" s="8"/>
    </row>
    <row r="175" spans="5:12">
      <c r="E175" s="8"/>
      <c r="F175" s="8"/>
      <c r="G175" s="8"/>
      <c r="H175" s="8"/>
      <c r="I175" s="8"/>
      <c r="J175" s="8"/>
      <c r="K175" s="8"/>
      <c r="L175" s="8"/>
    </row>
    <row r="176" spans="5:12">
      <c r="E176" s="8"/>
      <c r="F176" s="8"/>
      <c r="G176" s="8"/>
      <c r="H176" s="8"/>
      <c r="I176" s="8"/>
      <c r="J176" s="8"/>
      <c r="K176" s="8"/>
      <c r="L176" s="8"/>
    </row>
    <row r="177" spans="5:12">
      <c r="E177" s="8"/>
      <c r="F177" s="8"/>
      <c r="G177" s="8"/>
      <c r="H177" s="8"/>
      <c r="I177" s="8"/>
      <c r="J177" s="8"/>
      <c r="K177" s="8"/>
      <c r="L177" s="8"/>
    </row>
    <row r="178" spans="5:12">
      <c r="E178" s="8"/>
      <c r="F178" s="8"/>
      <c r="G178" s="8"/>
      <c r="H178" s="8"/>
      <c r="I178" s="8"/>
      <c r="J178" s="8"/>
      <c r="K178" s="8"/>
      <c r="L178" s="8"/>
    </row>
    <row r="179" spans="5:12">
      <c r="E179" s="8"/>
      <c r="F179" s="8"/>
      <c r="G179" s="8"/>
      <c r="H179" s="8"/>
      <c r="I179" s="8"/>
      <c r="J179" s="8"/>
      <c r="K179" s="8"/>
      <c r="L179" s="8"/>
    </row>
    <row r="180" spans="5:12">
      <c r="E180" s="8"/>
      <c r="F180" s="8"/>
      <c r="G180" s="8"/>
      <c r="H180" s="8"/>
      <c r="I180" s="8"/>
      <c r="J180" s="8"/>
      <c r="K180" s="8"/>
      <c r="L180" s="8"/>
    </row>
    <row r="181" spans="5:12">
      <c r="E181" s="8"/>
      <c r="F181" s="8"/>
      <c r="G181" s="8"/>
      <c r="H181" s="8"/>
      <c r="I181" s="8"/>
      <c r="J181" s="8"/>
      <c r="K181" s="8"/>
      <c r="L181" s="8"/>
    </row>
    <row r="182" spans="5:12">
      <c r="E182" s="8"/>
      <c r="F182" s="8"/>
      <c r="G182" s="8"/>
      <c r="H182" s="8"/>
      <c r="I182" s="8"/>
      <c r="J182" s="8"/>
      <c r="K182" s="8"/>
      <c r="L182" s="8"/>
    </row>
    <row r="183" spans="5:12">
      <c r="E183" s="8"/>
      <c r="F183" s="8"/>
      <c r="G183" s="8"/>
      <c r="H183" s="8"/>
      <c r="I183" s="8"/>
      <c r="J183" s="8"/>
      <c r="K183" s="8"/>
      <c r="L183" s="8"/>
    </row>
    <row r="184" spans="5:12">
      <c r="E184" s="8"/>
      <c r="F184" s="8"/>
      <c r="G184" s="8"/>
      <c r="H184" s="8"/>
      <c r="I184" s="8"/>
      <c r="J184" s="8"/>
      <c r="K184" s="8"/>
      <c r="L184" s="8"/>
    </row>
    <row r="185" spans="5:12">
      <c r="E185" s="8"/>
      <c r="F185" s="8"/>
      <c r="G185" s="8"/>
      <c r="H185" s="8"/>
      <c r="I185" s="8"/>
      <c r="J185" s="8"/>
      <c r="K185" s="8"/>
      <c r="L185" s="8"/>
    </row>
    <row r="186" spans="5:12">
      <c r="E186" s="8"/>
      <c r="F186" s="8"/>
      <c r="G186" s="8"/>
      <c r="H186" s="8"/>
      <c r="I186" s="8"/>
      <c r="J186" s="8"/>
      <c r="K186" s="8"/>
      <c r="L186" s="8"/>
    </row>
    <row r="187" spans="5:12">
      <c r="E187" s="8"/>
      <c r="F187" s="8"/>
      <c r="G187" s="8"/>
      <c r="H187" s="8"/>
      <c r="I187" s="8"/>
      <c r="J187" s="8"/>
      <c r="K187" s="8"/>
      <c r="L187" s="8"/>
    </row>
    <row r="188" spans="5:12">
      <c r="E188" s="8"/>
      <c r="F188" s="8"/>
      <c r="G188" s="8"/>
      <c r="H188" s="8"/>
      <c r="I188" s="8"/>
      <c r="J188" s="8"/>
      <c r="K188" s="8"/>
      <c r="L188" s="8"/>
    </row>
    <row r="189" spans="5:12">
      <c r="E189" s="8"/>
      <c r="F189" s="8"/>
      <c r="G189" s="8"/>
      <c r="H189" s="8"/>
      <c r="I189" s="8"/>
      <c r="J189" s="8"/>
      <c r="K189" s="8"/>
      <c r="L189" s="8"/>
    </row>
    <row r="190" spans="5:12">
      <c r="E190" s="8"/>
      <c r="F190" s="8"/>
      <c r="G190" s="8"/>
      <c r="H190" s="8"/>
      <c r="I190" s="8"/>
      <c r="J190" s="8"/>
      <c r="K190" s="8"/>
      <c r="L190" s="8"/>
    </row>
    <row r="191" spans="5:12">
      <c r="E191" s="8"/>
      <c r="F191" s="8"/>
      <c r="G191" s="8"/>
      <c r="H191" s="8"/>
      <c r="I191" s="8"/>
      <c r="J191" s="8"/>
      <c r="K191" s="8"/>
      <c r="L191" s="8"/>
    </row>
    <row r="192" spans="5:12">
      <c r="E192" s="8"/>
      <c r="F192" s="8"/>
      <c r="G192" s="8"/>
      <c r="H192" s="8"/>
      <c r="I192" s="8"/>
      <c r="J192" s="8"/>
      <c r="K192" s="8"/>
      <c r="L192" s="8"/>
    </row>
    <row r="193" spans="5:12">
      <c r="E193" s="8"/>
      <c r="F193" s="8"/>
      <c r="G193" s="8"/>
      <c r="H193" s="8"/>
      <c r="I193" s="8"/>
      <c r="J193" s="8"/>
      <c r="K193" s="8"/>
      <c r="L193" s="8"/>
    </row>
    <row r="194" spans="5:12">
      <c r="E194" s="8"/>
      <c r="F194" s="8"/>
      <c r="G194" s="8"/>
      <c r="H194" s="8"/>
      <c r="I194" s="8"/>
      <c r="J194" s="8"/>
      <c r="K194" s="8"/>
      <c r="L194" s="8"/>
    </row>
    <row r="195" spans="5:12">
      <c r="E195" s="8"/>
      <c r="F195" s="8"/>
      <c r="G195" s="8"/>
      <c r="H195" s="8"/>
      <c r="I195" s="8"/>
      <c r="J195" s="8"/>
      <c r="K195" s="8"/>
      <c r="L195" s="8"/>
    </row>
    <row r="196" spans="5:12">
      <c r="E196" s="8"/>
      <c r="F196" s="8"/>
      <c r="G196" s="8"/>
      <c r="H196" s="8"/>
      <c r="I196" s="8"/>
      <c r="J196" s="8"/>
      <c r="K196" s="8"/>
      <c r="L196" s="8"/>
    </row>
    <row r="197" spans="5:12">
      <c r="E197" s="8"/>
      <c r="F197" s="8"/>
      <c r="G197" s="8"/>
      <c r="H197" s="8"/>
      <c r="I197" s="8"/>
      <c r="J197" s="8"/>
      <c r="K197" s="8"/>
      <c r="L197" s="8"/>
    </row>
    <row r="198" spans="5:12">
      <c r="E198" s="8"/>
      <c r="F198" s="8"/>
      <c r="G198" s="8"/>
      <c r="H198" s="8"/>
      <c r="I198" s="8"/>
      <c r="J198" s="8"/>
      <c r="K198" s="8"/>
      <c r="L198" s="8"/>
    </row>
    <row r="199" spans="5:12">
      <c r="E199" s="8"/>
      <c r="F199" s="8"/>
      <c r="G199" s="8"/>
      <c r="H199" s="8"/>
      <c r="I199" s="8"/>
      <c r="J199" s="8"/>
      <c r="K199" s="8"/>
      <c r="L199" s="8"/>
    </row>
    <row r="200" spans="5:12">
      <c r="E200" s="8"/>
      <c r="F200" s="8"/>
      <c r="G200" s="8"/>
      <c r="H200" s="8"/>
      <c r="I200" s="8"/>
      <c r="J200" s="8"/>
      <c r="K200" s="8"/>
      <c r="L200" s="8"/>
    </row>
    <row r="201" spans="5:12">
      <c r="E201" s="8"/>
      <c r="F201" s="8"/>
      <c r="G201" s="8"/>
      <c r="H201" s="8"/>
      <c r="I201" s="8"/>
      <c r="J201" s="8"/>
      <c r="K201" s="8"/>
      <c r="L201" s="8"/>
    </row>
    <row r="202" spans="5:12">
      <c r="E202" s="8"/>
      <c r="F202" s="8"/>
      <c r="G202" s="8"/>
      <c r="H202" s="8"/>
      <c r="I202" s="8"/>
      <c r="J202" s="8"/>
      <c r="K202" s="8"/>
      <c r="L202" s="8"/>
    </row>
    <row r="203" spans="5:12">
      <c r="E203" s="8"/>
      <c r="F203" s="8"/>
      <c r="G203" s="8"/>
      <c r="H203" s="8"/>
      <c r="I203" s="8"/>
      <c r="J203" s="8"/>
      <c r="K203" s="8"/>
      <c r="L203" s="8"/>
    </row>
    <row r="204" spans="5:12">
      <c r="E204" s="8"/>
      <c r="F204" s="8"/>
      <c r="G204" s="8"/>
      <c r="H204" s="8"/>
      <c r="I204" s="8"/>
      <c r="J204" s="8"/>
      <c r="K204" s="8"/>
      <c r="L204" s="8"/>
    </row>
    <row r="205" spans="5:12">
      <c r="E205" s="8"/>
      <c r="F205" s="8"/>
      <c r="G205" s="8"/>
      <c r="H205" s="8"/>
      <c r="I205" s="8"/>
      <c r="J205" s="8"/>
      <c r="K205" s="8"/>
      <c r="L205" s="8"/>
    </row>
    <row r="206" spans="5:12">
      <c r="E206" s="8"/>
      <c r="F206" s="8"/>
      <c r="G206" s="8"/>
      <c r="H206" s="8"/>
      <c r="I206" s="8"/>
      <c r="J206" s="8"/>
      <c r="K206" s="8"/>
      <c r="L206" s="8"/>
    </row>
    <row r="207" spans="5:12">
      <c r="E207" s="8"/>
      <c r="F207" s="8"/>
      <c r="G207" s="8"/>
      <c r="H207" s="8"/>
      <c r="I207" s="8"/>
      <c r="J207" s="8"/>
      <c r="K207" s="8"/>
      <c r="L207" s="8"/>
    </row>
    <row r="208" spans="5:12">
      <c r="E208" s="8"/>
      <c r="F208" s="8"/>
      <c r="G208" s="8"/>
      <c r="H208" s="8"/>
      <c r="I208" s="8"/>
      <c r="J208" s="8"/>
      <c r="K208" s="8"/>
      <c r="L208" s="8"/>
    </row>
    <row r="209" spans="5:12">
      <c r="E209" s="8"/>
      <c r="F209" s="8"/>
      <c r="G209" s="8"/>
      <c r="H209" s="8"/>
      <c r="I209" s="8"/>
      <c r="J209" s="8"/>
      <c r="K209" s="8"/>
      <c r="L209" s="8"/>
    </row>
    <row r="210" spans="5:12">
      <c r="E210" s="8"/>
      <c r="F210" s="8"/>
      <c r="G210" s="8"/>
      <c r="H210" s="8"/>
      <c r="I210" s="8"/>
      <c r="J210" s="8"/>
      <c r="K210" s="8"/>
      <c r="L210" s="8"/>
    </row>
    <row r="211" spans="5:12">
      <c r="E211" s="8"/>
      <c r="F211" s="8"/>
      <c r="G211" s="8"/>
      <c r="H211" s="8"/>
      <c r="I211" s="8"/>
      <c r="J211" s="8"/>
      <c r="K211" s="8"/>
      <c r="L211" s="8"/>
    </row>
    <row r="212" spans="5:12">
      <c r="E212" s="8"/>
      <c r="F212" s="8"/>
      <c r="G212" s="8"/>
      <c r="H212" s="8"/>
      <c r="I212" s="8"/>
      <c r="J212" s="8"/>
      <c r="K212" s="8"/>
      <c r="L212" s="8"/>
    </row>
    <row r="213" spans="5:12">
      <c r="E213" s="8"/>
      <c r="F213" s="8"/>
      <c r="G213" s="8"/>
      <c r="H213" s="8"/>
      <c r="I213" s="8"/>
      <c r="J213" s="8"/>
      <c r="K213" s="8"/>
      <c r="L213" s="8"/>
    </row>
    <row r="214" spans="5:12">
      <c r="E214" s="8"/>
      <c r="F214" s="8"/>
      <c r="G214" s="8"/>
      <c r="H214" s="8"/>
      <c r="I214" s="8"/>
      <c r="J214" s="8"/>
      <c r="K214" s="8"/>
      <c r="L214" s="8"/>
    </row>
    <row r="215" spans="5:12">
      <c r="E215" s="8"/>
      <c r="F215" s="8"/>
      <c r="G215" s="8"/>
      <c r="H215" s="8"/>
      <c r="I215" s="8"/>
      <c r="J215" s="8"/>
      <c r="K215" s="8"/>
      <c r="L215" s="8"/>
    </row>
    <row r="216" spans="5:12">
      <c r="E216" s="8"/>
      <c r="F216" s="8"/>
      <c r="G216" s="8"/>
      <c r="H216" s="8"/>
      <c r="I216" s="8"/>
      <c r="J216" s="8"/>
      <c r="K216" s="8"/>
      <c r="L216" s="8"/>
    </row>
    <row r="217" spans="5:12">
      <c r="E217" s="8"/>
      <c r="F217" s="8"/>
      <c r="G217" s="8"/>
      <c r="H217" s="8"/>
      <c r="I217" s="8"/>
      <c r="J217" s="8"/>
      <c r="K217" s="8"/>
      <c r="L217" s="8"/>
    </row>
    <row r="218" spans="5:12">
      <c r="E218" s="8"/>
      <c r="F218" s="8"/>
      <c r="G218" s="8"/>
      <c r="H218" s="8"/>
      <c r="I218" s="8"/>
      <c r="J218" s="8"/>
      <c r="K218" s="8"/>
      <c r="L218" s="8"/>
    </row>
    <row r="219" spans="5:12">
      <c r="E219" s="8"/>
      <c r="F219" s="8"/>
      <c r="G219" s="8"/>
      <c r="H219" s="8"/>
      <c r="I219" s="8"/>
      <c r="J219" s="8"/>
      <c r="K219" s="8"/>
      <c r="L219" s="8"/>
    </row>
    <row r="220" spans="5:12">
      <c r="E220" s="8"/>
      <c r="F220" s="8"/>
      <c r="G220" s="8"/>
      <c r="H220" s="8"/>
      <c r="I220" s="8"/>
      <c r="J220" s="8"/>
      <c r="K220" s="8"/>
      <c r="L220" s="8"/>
    </row>
    <row r="221" spans="5:12">
      <c r="E221" s="8"/>
      <c r="F221" s="8"/>
      <c r="G221" s="8"/>
      <c r="H221" s="8"/>
      <c r="I221" s="8"/>
      <c r="J221" s="8"/>
      <c r="K221" s="8"/>
      <c r="L221" s="8"/>
    </row>
    <row r="222" spans="5:12">
      <c r="E222" s="8"/>
      <c r="F222" s="8"/>
      <c r="G222" s="8"/>
      <c r="H222" s="8"/>
      <c r="I222" s="8"/>
      <c r="J222" s="8"/>
      <c r="K222" s="8"/>
      <c r="L222" s="8"/>
    </row>
    <row r="223" spans="5:12">
      <c r="E223" s="8"/>
      <c r="F223" s="8"/>
      <c r="G223" s="8"/>
      <c r="H223" s="8"/>
      <c r="I223" s="8"/>
      <c r="J223" s="8"/>
      <c r="K223" s="8"/>
      <c r="L223" s="8"/>
    </row>
    <row r="224" spans="5:12">
      <c r="E224" s="8"/>
      <c r="F224" s="8"/>
      <c r="G224" s="8"/>
      <c r="H224" s="8"/>
      <c r="I224" s="8"/>
      <c r="J224" s="8"/>
      <c r="K224" s="8"/>
      <c r="L224" s="8"/>
    </row>
    <row r="225" spans="5:12">
      <c r="E225" s="8"/>
      <c r="F225" s="8"/>
      <c r="G225" s="8"/>
      <c r="H225" s="8"/>
      <c r="I225" s="8"/>
      <c r="J225" s="8"/>
      <c r="K225" s="8"/>
      <c r="L225" s="8"/>
    </row>
    <row r="226" spans="5:12">
      <c r="E226" s="8"/>
      <c r="F226" s="8"/>
      <c r="G226" s="8"/>
      <c r="H226" s="8"/>
      <c r="I226" s="8"/>
      <c r="J226" s="8"/>
      <c r="K226" s="8"/>
      <c r="L226" s="8"/>
    </row>
    <row r="227" spans="5:12">
      <c r="E227" s="8"/>
      <c r="F227" s="8"/>
      <c r="G227" s="8"/>
      <c r="H227" s="8"/>
      <c r="I227" s="8"/>
      <c r="J227" s="8"/>
      <c r="K227" s="8"/>
      <c r="L227" s="8"/>
    </row>
    <row r="228" spans="5:12">
      <c r="E228" s="8"/>
      <c r="F228" s="8"/>
      <c r="G228" s="8"/>
      <c r="H228" s="8"/>
      <c r="I228" s="8"/>
      <c r="J228" s="8"/>
      <c r="K228" s="8"/>
      <c r="L228" s="8"/>
    </row>
    <row r="229" spans="5:12">
      <c r="E229" s="8"/>
      <c r="F229" s="8"/>
      <c r="G229" s="8"/>
      <c r="H229" s="8"/>
      <c r="I229" s="8"/>
      <c r="J229" s="8"/>
      <c r="K229" s="8"/>
      <c r="L229" s="8"/>
    </row>
    <row r="230" spans="5:12">
      <c r="E230" s="8"/>
      <c r="F230" s="8"/>
      <c r="G230" s="8"/>
      <c r="H230" s="8"/>
      <c r="I230" s="8"/>
      <c r="J230" s="8"/>
      <c r="K230" s="8"/>
      <c r="L230" s="8"/>
    </row>
    <row r="231" spans="5:12">
      <c r="E231" s="8"/>
      <c r="F231" s="8"/>
      <c r="G231" s="8"/>
      <c r="H231" s="8"/>
      <c r="I231" s="8"/>
      <c r="J231" s="8"/>
      <c r="K231" s="8"/>
      <c r="L231" s="8"/>
    </row>
    <row r="232" spans="5:12">
      <c r="E232" s="8"/>
      <c r="F232" s="8"/>
      <c r="G232" s="8"/>
      <c r="H232" s="8"/>
      <c r="I232" s="8"/>
      <c r="J232" s="8"/>
      <c r="K232" s="8"/>
      <c r="L232" s="8"/>
    </row>
    <row r="233" spans="5:12">
      <c r="E233" s="8"/>
      <c r="F233" s="8"/>
      <c r="G233" s="8"/>
      <c r="H233" s="8"/>
      <c r="I233" s="8"/>
      <c r="J233" s="8"/>
      <c r="K233" s="8"/>
      <c r="L233" s="8"/>
    </row>
    <row r="234" spans="5:12">
      <c r="E234" s="8"/>
      <c r="F234" s="8"/>
      <c r="G234" s="8"/>
      <c r="H234" s="8"/>
      <c r="I234" s="8"/>
      <c r="J234" s="8"/>
      <c r="K234" s="8"/>
      <c r="L234" s="8"/>
    </row>
    <row r="235" spans="5:12">
      <c r="E235" s="8"/>
      <c r="F235" s="8"/>
      <c r="G235" s="8"/>
      <c r="H235" s="8"/>
      <c r="I235" s="8"/>
      <c r="J235" s="8"/>
      <c r="K235" s="8"/>
      <c r="L235" s="8"/>
    </row>
    <row r="236" spans="5:12">
      <c r="E236" s="8"/>
      <c r="F236" s="8"/>
      <c r="G236" s="8"/>
      <c r="H236" s="8"/>
      <c r="I236" s="8"/>
      <c r="J236" s="8"/>
      <c r="K236" s="8"/>
      <c r="L236" s="8"/>
    </row>
    <row r="237" spans="5:12">
      <c r="E237" s="8"/>
      <c r="F237" s="8"/>
      <c r="G237" s="8"/>
      <c r="H237" s="8"/>
      <c r="I237" s="8"/>
      <c r="J237" s="8"/>
      <c r="K237" s="8"/>
      <c r="L237" s="8"/>
    </row>
    <row r="238" spans="5:12">
      <c r="E238" s="8"/>
      <c r="F238" s="8"/>
      <c r="G238" s="8"/>
      <c r="H238" s="8"/>
      <c r="I238" s="8"/>
      <c r="J238" s="8"/>
      <c r="K238" s="8"/>
      <c r="L238" s="8"/>
    </row>
    <row r="239" spans="5:12">
      <c r="E239" s="8"/>
      <c r="F239" s="8"/>
      <c r="G239" s="8"/>
      <c r="H239" s="8"/>
      <c r="I239" s="8"/>
      <c r="J239" s="8"/>
      <c r="K239" s="8"/>
      <c r="L239" s="8"/>
    </row>
    <row r="240" spans="5:12">
      <c r="E240" s="8"/>
      <c r="F240" s="8"/>
      <c r="G240" s="8"/>
      <c r="H240" s="8"/>
      <c r="I240" s="8"/>
      <c r="J240" s="8"/>
      <c r="K240" s="8"/>
      <c r="L240" s="8"/>
    </row>
    <row r="241" spans="5:12">
      <c r="E241" s="8"/>
      <c r="F241" s="8"/>
      <c r="G241" s="8"/>
      <c r="H241" s="8"/>
      <c r="I241" s="8"/>
      <c r="J241" s="8"/>
      <c r="K241" s="8"/>
      <c r="L241" s="8"/>
    </row>
    <row r="242" spans="5:12">
      <c r="E242" s="8"/>
      <c r="F242" s="8"/>
      <c r="G242" s="8"/>
      <c r="H242" s="8"/>
      <c r="I242" s="8"/>
      <c r="J242" s="8"/>
      <c r="K242" s="8"/>
      <c r="L242" s="8"/>
    </row>
    <row r="243" spans="5:12">
      <c r="E243" s="8"/>
      <c r="F243" s="8"/>
      <c r="G243" s="8"/>
      <c r="H243" s="8"/>
      <c r="I243" s="8"/>
      <c r="J243" s="8"/>
      <c r="K243" s="8"/>
      <c r="L243" s="8"/>
    </row>
    <row r="244" spans="5:12">
      <c r="E244" s="8"/>
      <c r="F244" s="8"/>
      <c r="G244" s="8"/>
      <c r="H244" s="8"/>
      <c r="I244" s="8"/>
      <c r="J244" s="8"/>
      <c r="K244" s="8"/>
      <c r="L244" s="8"/>
    </row>
    <row r="245" spans="5:12">
      <c r="E245" s="8"/>
      <c r="F245" s="8"/>
      <c r="G245" s="8"/>
      <c r="H245" s="8"/>
      <c r="I245" s="8"/>
      <c r="J245" s="8"/>
      <c r="K245" s="8"/>
      <c r="L245" s="8"/>
    </row>
    <row r="246" spans="5:12">
      <c r="E246" s="8"/>
      <c r="F246" s="8"/>
      <c r="G246" s="8"/>
      <c r="H246" s="8"/>
      <c r="I246" s="8"/>
      <c r="J246" s="8"/>
      <c r="K246" s="8"/>
      <c r="L246" s="8"/>
    </row>
    <row r="247" spans="5:12">
      <c r="E247" s="8"/>
      <c r="F247" s="8"/>
      <c r="G247" s="8"/>
      <c r="H247" s="8"/>
      <c r="I247" s="8"/>
      <c r="J247" s="8"/>
      <c r="K247" s="8"/>
      <c r="L247" s="8"/>
    </row>
    <row r="248" spans="5:12">
      <c r="E248" s="8"/>
      <c r="F248" s="8"/>
      <c r="G248" s="8"/>
      <c r="H248" s="8"/>
      <c r="I248" s="8"/>
      <c r="J248" s="8"/>
      <c r="K248" s="8"/>
      <c r="L248" s="8"/>
    </row>
    <row r="249" spans="5:12">
      <c r="E249" s="8"/>
      <c r="F249" s="8"/>
      <c r="G249" s="8"/>
      <c r="H249" s="8"/>
      <c r="I249" s="8"/>
      <c r="J249" s="8"/>
      <c r="K249" s="8"/>
      <c r="L249" s="8"/>
    </row>
    <row r="250" spans="5:12">
      <c r="E250" s="8"/>
      <c r="F250" s="8"/>
      <c r="G250" s="8"/>
      <c r="H250" s="8"/>
      <c r="I250" s="8"/>
      <c r="J250" s="8"/>
      <c r="K250" s="8"/>
      <c r="L250" s="8"/>
    </row>
    <row r="251" spans="5:12">
      <c r="E251" s="8"/>
      <c r="F251" s="8"/>
      <c r="G251" s="8"/>
      <c r="H251" s="8"/>
      <c r="I251" s="8"/>
      <c r="J251" s="8"/>
      <c r="K251" s="8"/>
      <c r="L251" s="8"/>
    </row>
    <row r="252" spans="5:12">
      <c r="E252" s="8"/>
      <c r="F252" s="8"/>
      <c r="G252" s="8"/>
      <c r="H252" s="8"/>
      <c r="I252" s="8"/>
      <c r="J252" s="8"/>
      <c r="K252" s="8"/>
      <c r="L252" s="8"/>
    </row>
    <row r="253" spans="5:12">
      <c r="E253" s="8"/>
      <c r="F253" s="8"/>
      <c r="G253" s="8"/>
      <c r="H253" s="8"/>
      <c r="I253" s="8"/>
      <c r="J253" s="8"/>
      <c r="K253" s="8"/>
      <c r="L253" s="8"/>
    </row>
    <row r="254" spans="5:12">
      <c r="E254" s="8"/>
      <c r="F254" s="8"/>
      <c r="G254" s="8"/>
      <c r="H254" s="8"/>
      <c r="I254" s="8"/>
      <c r="J254" s="8"/>
      <c r="K254" s="8"/>
      <c r="L254" s="8"/>
    </row>
    <row r="255" spans="5:12">
      <c r="E255" s="8"/>
      <c r="F255" s="8"/>
      <c r="G255" s="8"/>
      <c r="H255" s="8"/>
      <c r="I255" s="8"/>
      <c r="J255" s="8"/>
      <c r="K255" s="8"/>
      <c r="L255" s="8"/>
    </row>
    <row r="256" spans="5:12">
      <c r="E256" s="8"/>
      <c r="F256" s="8"/>
      <c r="G256" s="8"/>
      <c r="H256" s="8"/>
      <c r="I256" s="8"/>
      <c r="J256" s="8"/>
      <c r="K256" s="8"/>
      <c r="L256" s="8"/>
    </row>
    <row r="257" spans="5:12">
      <c r="E257" s="8"/>
      <c r="F257" s="8"/>
      <c r="G257" s="8"/>
      <c r="H257" s="8"/>
      <c r="I257" s="8"/>
      <c r="J257" s="8"/>
      <c r="K257" s="8"/>
      <c r="L257" s="8"/>
    </row>
    <row r="258" spans="5:12">
      <c r="E258" s="8"/>
      <c r="F258" s="8"/>
      <c r="G258" s="8"/>
      <c r="H258" s="8"/>
      <c r="I258" s="8"/>
      <c r="J258" s="8"/>
      <c r="K258" s="8"/>
      <c r="L258" s="8"/>
    </row>
    <row r="259" spans="5:12">
      <c r="E259" s="8"/>
      <c r="F259" s="8"/>
      <c r="G259" s="8"/>
      <c r="H259" s="8"/>
      <c r="I259" s="8"/>
      <c r="J259" s="8"/>
      <c r="K259" s="8"/>
      <c r="L259" s="8"/>
    </row>
    <row r="260" spans="5:12">
      <c r="E260" s="8"/>
      <c r="F260" s="8"/>
      <c r="G260" s="8"/>
      <c r="H260" s="8"/>
      <c r="I260" s="8"/>
      <c r="J260" s="8"/>
      <c r="K260" s="8"/>
      <c r="L260" s="8"/>
    </row>
    <row r="261" spans="5:12">
      <c r="E261" s="8"/>
      <c r="F261" s="8"/>
      <c r="G261" s="8"/>
      <c r="H261" s="8"/>
      <c r="I261" s="8"/>
      <c r="J261" s="8"/>
      <c r="K261" s="8"/>
      <c r="L261" s="8"/>
    </row>
    <row r="262" spans="5:12">
      <c r="E262" s="8"/>
      <c r="F262" s="8"/>
      <c r="G262" s="8"/>
      <c r="H262" s="8"/>
      <c r="I262" s="8"/>
      <c r="J262" s="8"/>
      <c r="K262" s="8"/>
      <c r="L262" s="8"/>
    </row>
    <row r="263" spans="5:12">
      <c r="E263" s="8"/>
      <c r="F263" s="8"/>
      <c r="G263" s="8"/>
      <c r="H263" s="8"/>
      <c r="I263" s="8"/>
      <c r="J263" s="8"/>
      <c r="K263" s="8"/>
      <c r="L263" s="8"/>
    </row>
    <row r="264" spans="5:12">
      <c r="E264" s="8"/>
      <c r="F264" s="8"/>
      <c r="G264" s="8"/>
      <c r="H264" s="8"/>
      <c r="I264" s="8"/>
      <c r="J264" s="8"/>
      <c r="K264" s="8"/>
      <c r="L264" s="8"/>
    </row>
    <row r="265" spans="5:12">
      <c r="E265" s="8"/>
      <c r="F265" s="8"/>
      <c r="G265" s="8"/>
      <c r="H265" s="8"/>
      <c r="I265" s="8"/>
      <c r="J265" s="8"/>
      <c r="K265" s="8"/>
      <c r="L265" s="8"/>
    </row>
    <row r="266" spans="5:12">
      <c r="E266" s="8"/>
      <c r="F266" s="8"/>
      <c r="G266" s="8"/>
      <c r="H266" s="8"/>
      <c r="I266" s="8"/>
      <c r="J266" s="8"/>
      <c r="K266" s="8"/>
      <c r="L266" s="8"/>
    </row>
    <row r="267" spans="5:12">
      <c r="E267" s="8"/>
      <c r="F267" s="8"/>
      <c r="G267" s="8"/>
      <c r="H267" s="8"/>
      <c r="I267" s="8"/>
      <c r="J267" s="8"/>
      <c r="K267" s="8"/>
      <c r="L267" s="8"/>
    </row>
    <row r="268" spans="5:12">
      <c r="E268" s="8"/>
      <c r="F268" s="8"/>
      <c r="G268" s="8"/>
      <c r="H268" s="8"/>
      <c r="I268" s="8"/>
      <c r="J268" s="8"/>
      <c r="K268" s="8"/>
      <c r="L268" s="8"/>
    </row>
    <row r="269" spans="5:12">
      <c r="E269" s="8"/>
      <c r="F269" s="8"/>
      <c r="G269" s="8"/>
      <c r="H269" s="8"/>
      <c r="I269" s="8"/>
      <c r="J269" s="8"/>
      <c r="K269" s="8"/>
      <c r="L269" s="8"/>
    </row>
    <row r="270" spans="5:12">
      <c r="E270" s="8"/>
      <c r="F270" s="8"/>
      <c r="G270" s="8"/>
      <c r="H270" s="8"/>
      <c r="I270" s="8"/>
      <c r="J270" s="8"/>
      <c r="K270" s="8"/>
      <c r="L270" s="8"/>
    </row>
    <row r="271" spans="5:12">
      <c r="E271" s="8"/>
      <c r="F271" s="8"/>
      <c r="G271" s="8"/>
      <c r="H271" s="8"/>
      <c r="I271" s="8"/>
      <c r="J271" s="8"/>
      <c r="K271" s="8"/>
      <c r="L271" s="8"/>
    </row>
    <row r="272" spans="5:12">
      <c r="E272" s="8"/>
      <c r="F272" s="8"/>
      <c r="G272" s="8"/>
      <c r="H272" s="8"/>
      <c r="I272" s="8"/>
      <c r="J272" s="8"/>
      <c r="K272" s="8"/>
      <c r="L272" s="8"/>
    </row>
    <row r="273" spans="5:12">
      <c r="E273" s="8"/>
      <c r="F273" s="8"/>
      <c r="G273" s="8"/>
      <c r="H273" s="8"/>
      <c r="I273" s="8"/>
      <c r="J273" s="8"/>
      <c r="K273" s="8"/>
      <c r="L273" s="8"/>
    </row>
    <row r="274" spans="5:12">
      <c r="E274" s="8"/>
      <c r="F274" s="8"/>
      <c r="G274" s="8"/>
      <c r="H274" s="8"/>
      <c r="I274" s="8"/>
      <c r="J274" s="8"/>
      <c r="K274" s="8"/>
      <c r="L274" s="8"/>
    </row>
    <row r="275" spans="5:12">
      <c r="E275" s="8"/>
      <c r="F275" s="8"/>
      <c r="G275" s="8"/>
      <c r="H275" s="8"/>
      <c r="I275" s="8"/>
      <c r="J275" s="8"/>
      <c r="K275" s="8"/>
      <c r="L275" s="8"/>
    </row>
    <row r="276" spans="5:12">
      <c r="E276" s="8"/>
      <c r="F276" s="8"/>
      <c r="G276" s="8"/>
      <c r="H276" s="8"/>
      <c r="I276" s="8"/>
      <c r="J276" s="8"/>
      <c r="K276" s="8"/>
      <c r="L276" s="8"/>
    </row>
    <row r="277" spans="5:12">
      <c r="E277" s="8"/>
      <c r="F277" s="8"/>
      <c r="G277" s="8"/>
      <c r="H277" s="8"/>
      <c r="I277" s="8"/>
      <c r="J277" s="8"/>
      <c r="K277" s="8"/>
      <c r="L277" s="8"/>
    </row>
    <row r="278" spans="5:12">
      <c r="E278" s="8"/>
      <c r="F278" s="8"/>
      <c r="G278" s="8"/>
      <c r="H278" s="8"/>
      <c r="I278" s="8"/>
      <c r="J278" s="8"/>
      <c r="K278" s="8"/>
      <c r="L278" s="8"/>
    </row>
    <row r="279" spans="5:12">
      <c r="E279" s="8"/>
      <c r="F279" s="8"/>
      <c r="G279" s="8"/>
      <c r="H279" s="8"/>
      <c r="I279" s="8"/>
      <c r="J279" s="8"/>
      <c r="K279" s="8"/>
      <c r="L279" s="8"/>
    </row>
    <row r="280" spans="5:12">
      <c r="E280" s="8"/>
      <c r="F280" s="8"/>
      <c r="G280" s="8"/>
      <c r="H280" s="8"/>
      <c r="I280" s="8"/>
      <c r="J280" s="8"/>
      <c r="K280" s="8"/>
      <c r="L280" s="8"/>
    </row>
    <row r="281" spans="5:12">
      <c r="E281" s="8"/>
      <c r="F281" s="8"/>
      <c r="G281" s="8"/>
      <c r="H281" s="8"/>
      <c r="I281" s="8"/>
      <c r="J281" s="8"/>
      <c r="K281" s="8"/>
      <c r="L281" s="8"/>
    </row>
    <row r="282" spans="5:12">
      <c r="E282" s="8"/>
      <c r="F282" s="8"/>
      <c r="G282" s="8"/>
      <c r="H282" s="8"/>
      <c r="I282" s="8"/>
      <c r="J282" s="8"/>
      <c r="K282" s="8"/>
      <c r="L282" s="8"/>
    </row>
    <row r="283" spans="5:12">
      <c r="E283" s="8"/>
      <c r="F283" s="8"/>
      <c r="G283" s="8"/>
      <c r="H283" s="8"/>
      <c r="I283" s="8"/>
      <c r="J283" s="8"/>
      <c r="K283" s="8"/>
      <c r="L283" s="8"/>
    </row>
    <row r="284" spans="5:12">
      <c r="E284" s="8"/>
      <c r="F284" s="8"/>
      <c r="G284" s="8"/>
      <c r="H284" s="8"/>
      <c r="I284" s="8"/>
      <c r="J284" s="8"/>
      <c r="K284" s="8"/>
      <c r="L284" s="8"/>
    </row>
    <row r="285" spans="5:12">
      <c r="E285" s="8"/>
      <c r="F285" s="8"/>
      <c r="G285" s="8"/>
      <c r="H285" s="8"/>
      <c r="I285" s="8"/>
      <c r="J285" s="8"/>
      <c r="K285" s="8"/>
      <c r="L285" s="8"/>
    </row>
    <row r="286" spans="5:12">
      <c r="E286" s="8"/>
      <c r="F286" s="8"/>
      <c r="G286" s="8"/>
      <c r="H286" s="8"/>
      <c r="I286" s="8"/>
      <c r="J286" s="8"/>
      <c r="K286" s="8"/>
      <c r="L286" s="8"/>
    </row>
    <row r="287" spans="5:12">
      <c r="E287" s="8"/>
      <c r="F287" s="8"/>
      <c r="G287" s="8"/>
      <c r="H287" s="8"/>
      <c r="I287" s="8"/>
      <c r="J287" s="8"/>
      <c r="K287" s="8"/>
      <c r="L287" s="8"/>
    </row>
    <row r="288" spans="5:12">
      <c r="E288" s="8"/>
      <c r="F288" s="8"/>
      <c r="G288" s="8"/>
      <c r="H288" s="8"/>
      <c r="I288" s="8"/>
      <c r="J288" s="8"/>
      <c r="K288" s="8"/>
      <c r="L288" s="8"/>
    </row>
    <row r="289" spans="5:12">
      <c r="E289" s="8"/>
      <c r="F289" s="8"/>
      <c r="G289" s="8"/>
      <c r="H289" s="8"/>
      <c r="I289" s="8"/>
      <c r="J289" s="8"/>
      <c r="K289" s="8"/>
      <c r="L289" s="8"/>
    </row>
    <row r="290" spans="5:12">
      <c r="E290" s="8"/>
      <c r="F290" s="8"/>
      <c r="G290" s="8"/>
      <c r="H290" s="8"/>
      <c r="I290" s="8"/>
      <c r="J290" s="8"/>
      <c r="K290" s="8"/>
      <c r="L290" s="8"/>
    </row>
    <row r="291" spans="5:12">
      <c r="E291" s="8"/>
      <c r="F291" s="8"/>
      <c r="G291" s="8"/>
      <c r="H291" s="8"/>
      <c r="I291" s="8"/>
      <c r="J291" s="8"/>
      <c r="K291" s="8"/>
      <c r="L291" s="8"/>
    </row>
    <row r="292" spans="5:12">
      <c r="E292" s="8"/>
      <c r="F292" s="8"/>
      <c r="G292" s="8"/>
      <c r="H292" s="8"/>
      <c r="I292" s="8"/>
      <c r="J292" s="8"/>
      <c r="K292" s="8"/>
      <c r="L292" s="8"/>
    </row>
    <row r="293" spans="5:12">
      <c r="E293" s="8"/>
      <c r="F293" s="8"/>
      <c r="G293" s="8"/>
      <c r="H293" s="8"/>
      <c r="I293" s="8"/>
      <c r="J293" s="8"/>
      <c r="K293" s="8"/>
      <c r="L293" s="8"/>
    </row>
    <row r="294" spans="5:12">
      <c r="E294" s="8"/>
      <c r="F294" s="8"/>
      <c r="G294" s="8"/>
      <c r="H294" s="8"/>
      <c r="I294" s="8"/>
      <c r="J294" s="8"/>
      <c r="K294" s="8"/>
      <c r="L294" s="8"/>
    </row>
    <row r="295" spans="5:12">
      <c r="E295" s="8"/>
      <c r="F295" s="8"/>
      <c r="G295" s="8"/>
      <c r="H295" s="8"/>
      <c r="I295" s="8"/>
      <c r="J295" s="8"/>
      <c r="K295" s="8"/>
      <c r="L295" s="8"/>
    </row>
    <row r="296" spans="5:12">
      <c r="E296" s="8"/>
      <c r="F296" s="8"/>
      <c r="G296" s="8"/>
      <c r="H296" s="8"/>
      <c r="I296" s="8"/>
      <c r="J296" s="8"/>
      <c r="K296" s="8"/>
      <c r="L296" s="8"/>
    </row>
    <row r="297" spans="5:12">
      <c r="E297" s="8"/>
      <c r="F297" s="8"/>
      <c r="G297" s="8"/>
      <c r="H297" s="8"/>
      <c r="I297" s="8"/>
      <c r="J297" s="8"/>
      <c r="K297" s="8"/>
      <c r="L297" s="8"/>
    </row>
    <row r="298" spans="5:12">
      <c r="E298" s="8"/>
      <c r="F298" s="8"/>
      <c r="G298" s="8"/>
      <c r="H298" s="8"/>
      <c r="I298" s="8"/>
      <c r="J298" s="8"/>
      <c r="K298" s="8"/>
      <c r="L298" s="8"/>
    </row>
    <row r="299" spans="5:12">
      <c r="E299" s="8"/>
      <c r="F299" s="8"/>
      <c r="G299" s="8"/>
      <c r="H299" s="8"/>
      <c r="I299" s="8"/>
      <c r="J299" s="8"/>
      <c r="K299" s="8"/>
      <c r="L299" s="8"/>
    </row>
    <row r="300" spans="5:12">
      <c r="E300" s="8"/>
      <c r="F300" s="8"/>
      <c r="G300" s="8"/>
      <c r="H300" s="8"/>
      <c r="I300" s="8"/>
      <c r="J300" s="8"/>
      <c r="K300" s="8"/>
      <c r="L300" s="8"/>
    </row>
    <row r="301" spans="5:12">
      <c r="E301" s="8"/>
      <c r="F301" s="8"/>
      <c r="G301" s="8"/>
      <c r="H301" s="8"/>
      <c r="I301" s="8"/>
      <c r="J301" s="8"/>
      <c r="K301" s="8"/>
      <c r="L301" s="8"/>
    </row>
    <row r="302" spans="5:12">
      <c r="E302" s="8"/>
      <c r="F302" s="8"/>
      <c r="G302" s="8"/>
      <c r="H302" s="8"/>
      <c r="I302" s="8"/>
      <c r="J302" s="8"/>
      <c r="K302" s="8"/>
      <c r="L302" s="8"/>
    </row>
    <row r="303" spans="5:12">
      <c r="E303" s="8"/>
      <c r="F303" s="8"/>
      <c r="G303" s="8"/>
      <c r="H303" s="8"/>
      <c r="I303" s="8"/>
      <c r="J303" s="8"/>
      <c r="K303" s="8"/>
      <c r="L303" s="8"/>
    </row>
    <row r="304" spans="5:12">
      <c r="E304" s="8"/>
      <c r="F304" s="8"/>
      <c r="G304" s="8"/>
      <c r="H304" s="8"/>
      <c r="I304" s="8"/>
      <c r="J304" s="8"/>
      <c r="K304" s="8"/>
      <c r="L304" s="8"/>
    </row>
    <row r="305" spans="5:12">
      <c r="E305" s="8"/>
      <c r="F305" s="8"/>
      <c r="G305" s="8"/>
      <c r="H305" s="8"/>
      <c r="I305" s="8"/>
      <c r="J305" s="8"/>
      <c r="K305" s="8"/>
      <c r="L305" s="8"/>
    </row>
    <row r="306" spans="5:12">
      <c r="E306" s="8"/>
      <c r="F306" s="8"/>
      <c r="G306" s="8"/>
      <c r="H306" s="8"/>
      <c r="I306" s="8"/>
      <c r="J306" s="8"/>
      <c r="K306" s="8"/>
      <c r="L306" s="8"/>
    </row>
    <row r="307" spans="5:12">
      <c r="E307" s="8"/>
      <c r="F307" s="8"/>
      <c r="G307" s="8"/>
      <c r="H307" s="8"/>
      <c r="I307" s="8"/>
      <c r="J307" s="8"/>
      <c r="K307" s="8"/>
      <c r="L307" s="8"/>
    </row>
    <row r="308" spans="5:12">
      <c r="E308" s="8"/>
      <c r="F308" s="8"/>
      <c r="G308" s="8"/>
      <c r="H308" s="8"/>
      <c r="I308" s="8"/>
      <c r="J308" s="8"/>
      <c r="K308" s="8"/>
      <c r="L308" s="8"/>
    </row>
    <row r="309" spans="5:12">
      <c r="E309" s="8"/>
      <c r="F309" s="8"/>
      <c r="G309" s="8"/>
      <c r="H309" s="8"/>
      <c r="I309" s="8"/>
      <c r="J309" s="8"/>
      <c r="K309" s="8"/>
      <c r="L309" s="8"/>
    </row>
    <row r="310" spans="5:12">
      <c r="E310" s="8"/>
      <c r="F310" s="8"/>
      <c r="G310" s="8"/>
      <c r="H310" s="8"/>
      <c r="I310" s="8"/>
      <c r="J310" s="8"/>
      <c r="K310" s="8"/>
      <c r="L310" s="8"/>
    </row>
    <row r="311" spans="5:12">
      <c r="E311" s="8"/>
      <c r="F311" s="8"/>
      <c r="G311" s="8"/>
      <c r="H311" s="8"/>
      <c r="I311" s="8"/>
      <c r="J311" s="8"/>
      <c r="K311" s="8"/>
      <c r="L311" s="8"/>
    </row>
    <row r="312" spans="5:12">
      <c r="E312" s="8"/>
      <c r="F312" s="8"/>
      <c r="G312" s="8"/>
      <c r="H312" s="8"/>
      <c r="I312" s="8"/>
      <c r="J312" s="8"/>
      <c r="K312" s="8"/>
      <c r="L312" s="8"/>
    </row>
    <row r="313" spans="5:12">
      <c r="E313" s="8"/>
      <c r="F313" s="8"/>
      <c r="G313" s="8"/>
      <c r="H313" s="8"/>
      <c r="I313" s="8"/>
      <c r="J313" s="8"/>
      <c r="K313" s="8"/>
      <c r="L313" s="8"/>
    </row>
    <row r="314" spans="5:12">
      <c r="E314" s="8"/>
      <c r="F314" s="8"/>
      <c r="G314" s="8"/>
      <c r="H314" s="8"/>
      <c r="I314" s="8"/>
      <c r="J314" s="8"/>
      <c r="K314" s="8"/>
      <c r="L314" s="8"/>
    </row>
    <row r="315" spans="5:12">
      <c r="E315" s="8"/>
      <c r="F315" s="8"/>
      <c r="G315" s="8"/>
      <c r="H315" s="8"/>
      <c r="I315" s="8"/>
      <c r="J315" s="8"/>
      <c r="K315" s="8"/>
      <c r="L315" s="8"/>
    </row>
    <row r="316" spans="5:12">
      <c r="E316" s="8"/>
      <c r="F316" s="8"/>
      <c r="G316" s="8"/>
      <c r="H316" s="8"/>
      <c r="I316" s="8"/>
      <c r="J316" s="8"/>
      <c r="K316" s="8"/>
      <c r="L316" s="8"/>
    </row>
    <row r="317" spans="5:12">
      <c r="E317" s="8"/>
      <c r="F317" s="8"/>
      <c r="G317" s="8"/>
      <c r="H317" s="8"/>
      <c r="I317" s="8"/>
      <c r="J317" s="8"/>
      <c r="K317" s="8"/>
      <c r="L317" s="8"/>
    </row>
    <row r="318" spans="5:12">
      <c r="E318" s="8"/>
      <c r="F318" s="8"/>
      <c r="G318" s="8"/>
      <c r="H318" s="8"/>
      <c r="I318" s="8"/>
      <c r="J318" s="8"/>
      <c r="K318" s="8"/>
      <c r="L318" s="8"/>
    </row>
    <row r="319" spans="5:12">
      <c r="E319" s="8"/>
      <c r="F319" s="8"/>
      <c r="G319" s="8"/>
      <c r="H319" s="8"/>
      <c r="I319" s="8"/>
      <c r="J319" s="8"/>
      <c r="K319" s="8"/>
      <c r="L319" s="8"/>
    </row>
    <row r="320" spans="5:12">
      <c r="E320" s="8"/>
      <c r="F320" s="8"/>
      <c r="G320" s="8"/>
      <c r="H320" s="8"/>
      <c r="I320" s="8"/>
      <c r="J320" s="8"/>
      <c r="K320" s="8"/>
      <c r="L320" s="8"/>
    </row>
    <row r="321" spans="5:12">
      <c r="E321" s="8"/>
      <c r="F321" s="8"/>
      <c r="G321" s="8"/>
      <c r="H321" s="8"/>
      <c r="I321" s="8"/>
      <c r="J321" s="8"/>
      <c r="K321" s="8"/>
      <c r="L321" s="8"/>
    </row>
    <row r="322" spans="5:12">
      <c r="E322" s="8"/>
      <c r="F322" s="8"/>
      <c r="G322" s="8"/>
      <c r="H322" s="8"/>
      <c r="I322" s="8"/>
      <c r="J322" s="8"/>
      <c r="K322" s="8"/>
      <c r="L322" s="8"/>
    </row>
    <row r="323" spans="5:12">
      <c r="E323" s="8"/>
      <c r="F323" s="8"/>
      <c r="G323" s="8"/>
      <c r="H323" s="8"/>
      <c r="I323" s="8"/>
      <c r="J323" s="8"/>
      <c r="K323" s="8"/>
      <c r="L323" s="8"/>
    </row>
    <row r="324" spans="5:12">
      <c r="E324" s="8"/>
      <c r="F324" s="8"/>
      <c r="G324" s="8"/>
      <c r="H324" s="8"/>
      <c r="I324" s="8"/>
      <c r="J324" s="8"/>
      <c r="K324" s="8"/>
      <c r="L324" s="8"/>
    </row>
    <row r="325" spans="5:12">
      <c r="E325" s="8"/>
      <c r="F325" s="8"/>
      <c r="G325" s="8"/>
      <c r="H325" s="8"/>
      <c r="I325" s="8"/>
      <c r="J325" s="8"/>
      <c r="K325" s="8"/>
      <c r="L325" s="8"/>
    </row>
    <row r="326" spans="5:12">
      <c r="E326" s="8"/>
      <c r="F326" s="8"/>
      <c r="G326" s="8"/>
      <c r="H326" s="8"/>
      <c r="I326" s="8"/>
      <c r="J326" s="8"/>
      <c r="K326" s="8"/>
      <c r="L326" s="8"/>
    </row>
    <row r="327" spans="5:12">
      <c r="E327" s="8"/>
      <c r="F327" s="8"/>
      <c r="G327" s="8"/>
      <c r="H327" s="8"/>
      <c r="I327" s="8"/>
      <c r="J327" s="8"/>
      <c r="K327" s="8"/>
      <c r="L327" s="8"/>
    </row>
    <row r="328" spans="5:12">
      <c r="E328" s="8"/>
      <c r="F328" s="8"/>
      <c r="G328" s="8"/>
      <c r="H328" s="8"/>
      <c r="I328" s="8"/>
      <c r="J328" s="8"/>
      <c r="K328" s="8"/>
      <c r="L328" s="8"/>
    </row>
    <row r="329" spans="5:12">
      <c r="E329" s="8"/>
      <c r="F329" s="8"/>
      <c r="G329" s="8"/>
      <c r="H329" s="8"/>
      <c r="I329" s="8"/>
      <c r="J329" s="8"/>
      <c r="K329" s="8"/>
      <c r="L329" s="8"/>
    </row>
    <row r="330" spans="5:12">
      <c r="E330" s="8"/>
      <c r="F330" s="8"/>
      <c r="G330" s="8"/>
      <c r="H330" s="8"/>
      <c r="I330" s="8"/>
      <c r="J330" s="8"/>
      <c r="K330" s="8"/>
      <c r="L330" s="8"/>
    </row>
    <row r="331" spans="5:12">
      <c r="E331" s="8"/>
      <c r="F331" s="8"/>
      <c r="G331" s="8"/>
      <c r="H331" s="8"/>
      <c r="I331" s="8"/>
      <c r="J331" s="8"/>
      <c r="K331" s="8"/>
      <c r="L331" s="8"/>
    </row>
    <row r="332" spans="5:12">
      <c r="E332" s="8"/>
      <c r="F332" s="8"/>
      <c r="G332" s="8"/>
      <c r="H332" s="8"/>
      <c r="I332" s="8"/>
      <c r="J332" s="8"/>
      <c r="K332" s="8"/>
      <c r="L332" s="8"/>
    </row>
    <row r="333" spans="5:12">
      <c r="E333" s="8"/>
      <c r="F333" s="8"/>
      <c r="G333" s="8"/>
      <c r="H333" s="8"/>
      <c r="I333" s="8"/>
      <c r="J333" s="8"/>
      <c r="K333" s="8"/>
      <c r="L333" s="8"/>
    </row>
    <row r="334" spans="5:12">
      <c r="E334" s="8"/>
      <c r="F334" s="8"/>
      <c r="G334" s="8"/>
      <c r="H334" s="8"/>
      <c r="I334" s="8"/>
      <c r="J334" s="8"/>
      <c r="K334" s="8"/>
      <c r="L334" s="8"/>
    </row>
    <row r="335" spans="5:12">
      <c r="E335" s="8"/>
      <c r="F335" s="8"/>
      <c r="G335" s="8"/>
      <c r="H335" s="8"/>
      <c r="I335" s="8"/>
      <c r="J335" s="8"/>
      <c r="K335" s="8"/>
      <c r="L335" s="8"/>
    </row>
    <row r="336" spans="5:12">
      <c r="E336" s="8"/>
      <c r="F336" s="8"/>
      <c r="G336" s="8"/>
      <c r="H336" s="8"/>
      <c r="I336" s="8"/>
      <c r="J336" s="8"/>
      <c r="K336" s="8"/>
      <c r="L336" s="8"/>
    </row>
    <row r="337" spans="5:12">
      <c r="E337" s="8"/>
      <c r="F337" s="8"/>
      <c r="G337" s="8"/>
      <c r="H337" s="8"/>
      <c r="I337" s="8"/>
      <c r="J337" s="8"/>
      <c r="K337" s="8"/>
      <c r="L337" s="8"/>
    </row>
    <row r="338" spans="5:12">
      <c r="E338" s="8"/>
      <c r="F338" s="8"/>
      <c r="G338" s="8"/>
      <c r="H338" s="8"/>
      <c r="I338" s="8"/>
      <c r="J338" s="8"/>
      <c r="K338" s="8"/>
      <c r="L338" s="8"/>
    </row>
    <row r="339" spans="5:12">
      <c r="E339" s="8"/>
      <c r="F339" s="8"/>
      <c r="G339" s="8"/>
      <c r="H339" s="8"/>
      <c r="I339" s="8"/>
      <c r="J339" s="8"/>
      <c r="K339" s="8"/>
      <c r="L339" s="8"/>
    </row>
    <row r="340" spans="5:12">
      <c r="E340" s="8"/>
      <c r="F340" s="8"/>
      <c r="G340" s="8"/>
      <c r="H340" s="8"/>
      <c r="I340" s="8"/>
      <c r="J340" s="8"/>
      <c r="K340" s="8"/>
      <c r="L340" s="8"/>
    </row>
    <row r="341" spans="5:12">
      <c r="E341" s="8"/>
      <c r="F341" s="8"/>
      <c r="G341" s="8"/>
      <c r="H341" s="8"/>
      <c r="I341" s="8"/>
      <c r="J341" s="8"/>
      <c r="K341" s="8"/>
      <c r="L341" s="8"/>
    </row>
    <row r="342" spans="5:12">
      <c r="E342" s="8"/>
      <c r="F342" s="8"/>
      <c r="G342" s="8"/>
      <c r="H342" s="8"/>
      <c r="I342" s="8"/>
      <c r="J342" s="8"/>
      <c r="K342" s="8"/>
      <c r="L342" s="8"/>
    </row>
    <row r="343" spans="5:12">
      <c r="E343" s="8"/>
      <c r="F343" s="8"/>
      <c r="G343" s="8"/>
      <c r="H343" s="8"/>
      <c r="I343" s="8"/>
      <c r="J343" s="8"/>
      <c r="K343" s="8"/>
      <c r="L343" s="8"/>
    </row>
    <row r="344" spans="5:12">
      <c r="E344" s="8"/>
      <c r="F344" s="8"/>
      <c r="G344" s="8"/>
      <c r="H344" s="8"/>
      <c r="I344" s="8"/>
      <c r="J344" s="8"/>
      <c r="K344" s="8"/>
      <c r="L344" s="8"/>
    </row>
    <row r="345" spans="5:12">
      <c r="E345" s="8"/>
      <c r="F345" s="8"/>
      <c r="G345" s="8"/>
      <c r="H345" s="8"/>
      <c r="I345" s="8"/>
      <c r="J345" s="8"/>
      <c r="K345" s="8"/>
      <c r="L345" s="8"/>
    </row>
    <row r="346" spans="5:12">
      <c r="E346" s="8"/>
      <c r="F346" s="8"/>
      <c r="G346" s="8"/>
      <c r="H346" s="8"/>
      <c r="I346" s="8"/>
      <c r="J346" s="8"/>
      <c r="K346" s="8"/>
      <c r="L346" s="8"/>
    </row>
    <row r="347" spans="5:12">
      <c r="E347" s="8"/>
      <c r="F347" s="8"/>
      <c r="G347" s="8"/>
      <c r="H347" s="8"/>
      <c r="I347" s="8"/>
      <c r="J347" s="8"/>
      <c r="K347" s="8"/>
      <c r="L347" s="8"/>
    </row>
    <row r="348" spans="5:12">
      <c r="E348" s="8"/>
      <c r="F348" s="8"/>
      <c r="G348" s="8"/>
      <c r="H348" s="8"/>
      <c r="I348" s="8"/>
      <c r="J348" s="8"/>
      <c r="K348" s="8"/>
      <c r="L348" s="8"/>
    </row>
    <row r="349" spans="5:12">
      <c r="E349" s="8"/>
      <c r="F349" s="8"/>
      <c r="G349" s="8"/>
      <c r="H349" s="8"/>
      <c r="I349" s="8"/>
      <c r="J349" s="8"/>
      <c r="K349" s="8"/>
      <c r="L349" s="8"/>
    </row>
    <row r="350" spans="5:12">
      <c r="E350" s="8"/>
      <c r="F350" s="8"/>
      <c r="G350" s="8"/>
      <c r="H350" s="8"/>
      <c r="I350" s="8"/>
      <c r="J350" s="8"/>
      <c r="K350" s="8"/>
      <c r="L350" s="8"/>
    </row>
    <row r="351" spans="5:12">
      <c r="E351" s="8"/>
      <c r="F351" s="8"/>
      <c r="G351" s="8"/>
      <c r="H351" s="8"/>
      <c r="I351" s="8"/>
      <c r="J351" s="8"/>
      <c r="K351" s="8"/>
      <c r="L351" s="8"/>
    </row>
    <row r="352" spans="5:12">
      <c r="E352" s="8"/>
      <c r="F352" s="8"/>
      <c r="G352" s="8"/>
      <c r="H352" s="8"/>
      <c r="I352" s="8"/>
      <c r="J352" s="8"/>
      <c r="K352" s="8"/>
      <c r="L352" s="8"/>
    </row>
    <row r="353" spans="5:12">
      <c r="E353" s="8"/>
      <c r="F353" s="8"/>
      <c r="G353" s="8"/>
      <c r="H353" s="8"/>
      <c r="I353" s="8"/>
      <c r="J353" s="8"/>
      <c r="K353" s="8"/>
      <c r="L353" s="8"/>
    </row>
    <row r="354" spans="5:12">
      <c r="E354" s="8"/>
      <c r="F354" s="8"/>
      <c r="G354" s="8"/>
      <c r="H354" s="8"/>
      <c r="I354" s="8"/>
      <c r="J354" s="8"/>
      <c r="K354" s="8"/>
      <c r="L354" s="8"/>
    </row>
  </sheetData>
  <mergeCells count="2">
    <mergeCell ref="A5:C5"/>
    <mergeCell ref="A7:C7"/>
  </mergeCells>
  <phoneticPr fontId="3"/>
  <pageMargins left="0.7" right="0.19" top="0.54" bottom="0.2" header="0.51200000000000001" footer="0.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workbookViewId="0">
      <selection activeCell="AB14" sqref="AB14"/>
    </sheetView>
  </sheetViews>
  <sheetFormatPr defaultRowHeight="13.5"/>
  <cols>
    <col min="1" max="1" width="2.625" customWidth="1"/>
    <col min="2" max="2" width="8.625" customWidth="1"/>
    <col min="3" max="4" width="2.625" customWidth="1"/>
    <col min="5" max="24" width="3.625" customWidth="1"/>
    <col min="25" max="26" width="2.625" customWidth="1"/>
  </cols>
  <sheetData>
    <row r="1" spans="1:28" ht="30" customHeight="1">
      <c r="A1" s="255" t="s">
        <v>183</v>
      </c>
      <c r="B1" s="255"/>
      <c r="C1" s="255"/>
      <c r="D1" s="255"/>
      <c r="E1" s="255"/>
      <c r="F1" s="255"/>
      <c r="G1" s="255"/>
      <c r="H1" s="255"/>
      <c r="I1" s="255"/>
      <c r="J1" s="255"/>
      <c r="K1" s="255"/>
      <c r="L1" s="255"/>
      <c r="M1" s="255"/>
      <c r="N1" s="255"/>
      <c r="O1" s="255"/>
      <c r="P1" s="255"/>
      <c r="Q1" s="255"/>
      <c r="R1" s="255"/>
      <c r="S1" s="255"/>
      <c r="T1" s="255"/>
      <c r="U1" s="255"/>
      <c r="V1" s="255"/>
      <c r="W1" s="255"/>
      <c r="X1" s="255"/>
      <c r="Y1" s="5"/>
      <c r="Z1" s="67"/>
    </row>
    <row r="2" spans="1:28" ht="40.5" customHeight="1">
      <c r="A2" s="6"/>
      <c r="B2" s="256" t="s">
        <v>184</v>
      </c>
      <c r="C2" s="256"/>
      <c r="D2" s="256"/>
      <c r="E2" s="256"/>
      <c r="F2" s="256"/>
      <c r="G2" s="256"/>
      <c r="H2" s="256"/>
      <c r="I2" s="256"/>
      <c r="J2" s="256"/>
      <c r="K2" s="256"/>
      <c r="M2" s="257" t="s">
        <v>281</v>
      </c>
      <c r="N2" s="258"/>
      <c r="O2" s="258"/>
      <c r="P2" s="258"/>
      <c r="Q2" s="258"/>
      <c r="R2" s="258"/>
      <c r="S2" s="258"/>
      <c r="T2" s="258"/>
      <c r="U2" s="258"/>
      <c r="V2" s="258"/>
      <c r="W2" s="258"/>
      <c r="X2" s="258"/>
      <c r="Y2" s="7"/>
      <c r="Z2" s="94"/>
    </row>
    <row r="3" spans="1:28">
      <c r="A3" s="6"/>
      <c r="B3" s="6"/>
      <c r="C3" s="6"/>
      <c r="D3" s="6"/>
      <c r="E3" s="50"/>
      <c r="F3" s="50"/>
      <c r="G3" s="50"/>
      <c r="H3" s="50"/>
      <c r="I3" s="50"/>
      <c r="J3" s="50"/>
      <c r="K3" s="50"/>
      <c r="L3" s="50"/>
      <c r="M3" s="50"/>
      <c r="N3" s="50"/>
      <c r="O3" s="50"/>
      <c r="P3" s="50"/>
      <c r="Q3" s="50"/>
      <c r="R3" s="50"/>
      <c r="S3" s="50"/>
      <c r="T3" s="50"/>
      <c r="U3" s="50"/>
      <c r="V3" s="6"/>
      <c r="W3" s="6"/>
      <c r="X3" s="7"/>
      <c r="Y3" s="7"/>
      <c r="Z3" s="94"/>
    </row>
    <row r="4" spans="1:28" ht="19.5" customHeight="1" thickBot="1">
      <c r="A4" s="86" t="s">
        <v>56</v>
      </c>
      <c r="B4" s="86"/>
      <c r="C4" s="86"/>
      <c r="D4" s="86"/>
      <c r="E4" s="50"/>
      <c r="F4" s="50"/>
      <c r="G4" s="50"/>
      <c r="H4" s="50"/>
      <c r="I4" s="50"/>
      <c r="J4" s="50"/>
      <c r="K4" s="50"/>
      <c r="L4" s="50"/>
      <c r="M4" s="50"/>
      <c r="N4" s="50"/>
      <c r="O4" s="50"/>
      <c r="P4" s="50"/>
      <c r="Q4" s="50"/>
      <c r="R4" s="50"/>
      <c r="S4" s="50"/>
      <c r="T4" s="50"/>
      <c r="U4" s="50"/>
      <c r="V4" s="6"/>
      <c r="W4" s="6"/>
      <c r="X4" s="7"/>
      <c r="Y4" s="7"/>
      <c r="Z4" s="94"/>
    </row>
    <row r="5" spans="1:28" ht="15" customHeight="1">
      <c r="A5" s="93" t="s">
        <v>275</v>
      </c>
      <c r="B5" s="259" t="s">
        <v>57</v>
      </c>
      <c r="C5" s="260"/>
      <c r="D5" s="260"/>
      <c r="E5" s="259" t="s">
        <v>58</v>
      </c>
      <c r="F5" s="260"/>
      <c r="G5" s="260"/>
      <c r="H5" s="260"/>
      <c r="I5" s="261"/>
      <c r="J5" s="259" t="s">
        <v>59</v>
      </c>
      <c r="K5" s="260"/>
      <c r="L5" s="260"/>
      <c r="M5" s="260"/>
      <c r="N5" s="261"/>
      <c r="O5" s="259" t="s">
        <v>60</v>
      </c>
      <c r="P5" s="260"/>
      <c r="Q5" s="260"/>
      <c r="R5" s="260"/>
      <c r="S5" s="262"/>
      <c r="T5" s="94"/>
      <c r="U5" s="94"/>
      <c r="V5" s="94"/>
      <c r="W5" s="94"/>
      <c r="X5" s="94"/>
      <c r="Y5" s="7"/>
      <c r="Z5" s="94"/>
    </row>
    <row r="6" spans="1:28" ht="21.75" customHeight="1">
      <c r="A6" s="110">
        <v>1</v>
      </c>
      <c r="B6" s="263" t="s">
        <v>390</v>
      </c>
      <c r="C6" s="264"/>
      <c r="D6" s="265"/>
      <c r="E6" s="266" t="s">
        <v>389</v>
      </c>
      <c r="F6" s="267"/>
      <c r="G6" s="267"/>
      <c r="H6" s="267"/>
      <c r="I6" s="268"/>
      <c r="J6" s="266" t="s">
        <v>394</v>
      </c>
      <c r="K6" s="267"/>
      <c r="L6" s="267"/>
      <c r="M6" s="267"/>
      <c r="N6" s="268"/>
      <c r="O6" s="266" t="s">
        <v>395</v>
      </c>
      <c r="P6" s="267"/>
      <c r="Q6" s="267"/>
      <c r="R6" s="267"/>
      <c r="S6" s="269"/>
      <c r="T6" s="94"/>
      <c r="U6" s="94"/>
      <c r="V6" s="94"/>
      <c r="W6" s="94"/>
      <c r="X6" s="94"/>
      <c r="Y6" s="7"/>
      <c r="Z6" s="94"/>
      <c r="AB6" s="61"/>
    </row>
    <row r="7" spans="1:28" ht="21.75" customHeight="1">
      <c r="A7" s="110">
        <v>2</v>
      </c>
      <c r="B7" s="263" t="s">
        <v>392</v>
      </c>
      <c r="C7" s="264"/>
      <c r="D7" s="265"/>
      <c r="E7" s="266" t="s">
        <v>388</v>
      </c>
      <c r="F7" s="267"/>
      <c r="G7" s="267"/>
      <c r="H7" s="267"/>
      <c r="I7" s="268"/>
      <c r="J7" s="266" t="s">
        <v>399</v>
      </c>
      <c r="K7" s="267"/>
      <c r="L7" s="267"/>
      <c r="M7" s="267"/>
      <c r="N7" s="268"/>
      <c r="O7" s="266" t="s">
        <v>396</v>
      </c>
      <c r="P7" s="267"/>
      <c r="Q7" s="267"/>
      <c r="R7" s="267"/>
      <c r="S7" s="269"/>
      <c r="T7" s="94"/>
      <c r="U7" s="94"/>
      <c r="V7" s="94"/>
      <c r="W7" s="94"/>
      <c r="X7" s="94"/>
      <c r="Y7" s="7"/>
      <c r="Z7" s="94"/>
      <c r="AB7" s="65"/>
    </row>
    <row r="8" spans="1:28" ht="21.75" customHeight="1">
      <c r="A8" s="110">
        <v>3</v>
      </c>
      <c r="B8" s="263" t="s">
        <v>393</v>
      </c>
      <c r="C8" s="264"/>
      <c r="D8" s="265"/>
      <c r="E8" s="266" t="s">
        <v>384</v>
      </c>
      <c r="F8" s="267"/>
      <c r="G8" s="267"/>
      <c r="H8" s="267"/>
      <c r="I8" s="268"/>
      <c r="J8" s="266" t="s">
        <v>398</v>
      </c>
      <c r="K8" s="267"/>
      <c r="L8" s="267"/>
      <c r="M8" s="267"/>
      <c r="N8" s="268"/>
      <c r="O8" s="266" t="s">
        <v>397</v>
      </c>
      <c r="P8" s="267"/>
      <c r="Q8" s="267"/>
      <c r="R8" s="267"/>
      <c r="S8" s="269"/>
      <c r="T8" s="94"/>
      <c r="U8" s="94"/>
      <c r="V8" s="94"/>
      <c r="W8" s="94"/>
      <c r="X8" s="94"/>
      <c r="Y8" s="7"/>
      <c r="Z8" s="94"/>
      <c r="AB8" s="65"/>
    </row>
    <row r="9" spans="1:28" ht="21.75" customHeight="1" thickBot="1">
      <c r="A9" s="111">
        <v>4</v>
      </c>
      <c r="B9" s="270" t="s">
        <v>391</v>
      </c>
      <c r="C9" s="271"/>
      <c r="D9" s="272"/>
      <c r="E9" s="273" t="s">
        <v>386</v>
      </c>
      <c r="F9" s="274"/>
      <c r="G9" s="274"/>
      <c r="H9" s="274"/>
      <c r="I9" s="275"/>
      <c r="J9" s="273" t="s">
        <v>387</v>
      </c>
      <c r="K9" s="274"/>
      <c r="L9" s="274"/>
      <c r="M9" s="274"/>
      <c r="N9" s="275"/>
      <c r="O9" s="273" t="s">
        <v>385</v>
      </c>
      <c r="P9" s="274"/>
      <c r="Q9" s="274"/>
      <c r="R9" s="274"/>
      <c r="S9" s="276"/>
      <c r="T9" s="94"/>
      <c r="U9" s="94"/>
      <c r="V9" s="94"/>
      <c r="W9" s="94"/>
      <c r="X9" s="94"/>
      <c r="Y9" s="7"/>
      <c r="Z9" s="94"/>
      <c r="AB9" s="65"/>
    </row>
    <row r="10" spans="1:28" ht="15" customHeight="1">
      <c r="A10" s="6"/>
      <c r="B10" s="6"/>
      <c r="C10" s="6"/>
      <c r="D10" s="6"/>
      <c r="E10" s="50"/>
      <c r="F10" s="50"/>
      <c r="G10" s="50"/>
      <c r="H10" s="50"/>
      <c r="I10" s="50"/>
      <c r="J10" s="50"/>
      <c r="K10" s="50"/>
      <c r="L10" s="50"/>
      <c r="M10" s="50"/>
      <c r="N10" s="50"/>
      <c r="O10" s="50"/>
      <c r="P10" s="50"/>
      <c r="Q10" s="50"/>
      <c r="R10" s="50"/>
      <c r="S10" s="50"/>
      <c r="T10" s="50"/>
      <c r="U10" s="50"/>
      <c r="V10" s="6"/>
      <c r="W10" s="6"/>
      <c r="X10" s="7"/>
      <c r="Y10" s="7"/>
      <c r="Z10" s="94"/>
      <c r="AB10" s="65"/>
    </row>
    <row r="11" spans="1:28" ht="18" customHeight="1" thickBot="1">
      <c r="A11" s="86" t="s">
        <v>276</v>
      </c>
      <c r="B11" s="86"/>
      <c r="C11" s="86"/>
      <c r="D11" s="86"/>
      <c r="E11" s="6"/>
      <c r="F11" s="6"/>
      <c r="G11" s="6"/>
      <c r="H11" s="6"/>
      <c r="I11" s="6"/>
      <c r="J11" s="6"/>
      <c r="K11" s="6"/>
      <c r="L11" s="6"/>
      <c r="M11" s="9"/>
      <c r="N11" s="9"/>
      <c r="O11" s="9"/>
      <c r="P11" s="9"/>
      <c r="Q11" s="10"/>
      <c r="R11" s="10"/>
      <c r="S11" s="10"/>
      <c r="T11" s="10"/>
      <c r="U11" s="10"/>
      <c r="V11" s="277"/>
      <c r="W11" s="277"/>
      <c r="X11" s="10"/>
      <c r="Y11" s="10"/>
      <c r="Z11" s="67"/>
      <c r="AB11" s="65"/>
    </row>
    <row r="12" spans="1:28" ht="15" customHeight="1">
      <c r="A12" s="87" t="s">
        <v>34</v>
      </c>
      <c r="B12" s="278" t="s">
        <v>35</v>
      </c>
      <c r="C12" s="279"/>
      <c r="D12" s="280"/>
      <c r="E12" s="281" t="str">
        <f>IF($B13="","",$B13)</f>
        <v>戸塚区選抜</v>
      </c>
      <c r="F12" s="282"/>
      <c r="G12" s="283"/>
      <c r="H12" s="281" t="str">
        <f>IF($B15="","",$B15)</f>
        <v>磯子区選抜</v>
      </c>
      <c r="I12" s="282"/>
      <c r="J12" s="283"/>
      <c r="K12" s="281" t="str">
        <f>IF($B17="","",$B17)</f>
        <v>南区選抜</v>
      </c>
      <c r="L12" s="282"/>
      <c r="M12" s="283"/>
      <c r="N12" s="281" t="str">
        <f>IF($B19="","",$B19)</f>
        <v>高津区選抜</v>
      </c>
      <c r="O12" s="282"/>
      <c r="P12" s="283"/>
      <c r="Q12" s="88" t="s">
        <v>17</v>
      </c>
      <c r="R12" s="89" t="s">
        <v>36</v>
      </c>
      <c r="S12" s="89" t="s">
        <v>37</v>
      </c>
      <c r="T12" s="90" t="s">
        <v>38</v>
      </c>
      <c r="U12" s="90" t="s">
        <v>39</v>
      </c>
      <c r="V12" s="90" t="s">
        <v>40</v>
      </c>
      <c r="W12" s="91" t="s">
        <v>41</v>
      </c>
      <c r="X12" s="92" t="s">
        <v>42</v>
      </c>
      <c r="Y12" s="95"/>
      <c r="Z12" s="67"/>
      <c r="AB12" s="65"/>
    </row>
    <row r="13" spans="1:28" ht="15" customHeight="1">
      <c r="A13" s="284">
        <v>1</v>
      </c>
      <c r="B13" s="286" t="str">
        <f>IF($B6="","",$B6)</f>
        <v>戸塚区選抜</v>
      </c>
      <c r="C13" s="287"/>
      <c r="D13" s="288"/>
      <c r="E13" s="292"/>
      <c r="F13" s="293"/>
      <c r="G13" s="294"/>
      <c r="H13" s="298" t="str">
        <f>IF(E15="○","×",IF(E15="×","○",IF(E15="","","△")))</f>
        <v/>
      </c>
      <c r="I13" s="299"/>
      <c r="J13" s="300"/>
      <c r="K13" s="298" t="str">
        <f>IF(E17="○","×",IF(E17="×","○",IF(E17="","","△")))</f>
        <v/>
      </c>
      <c r="L13" s="299"/>
      <c r="M13" s="300"/>
      <c r="N13" s="298" t="str">
        <f>IF(E19="○","×",IF(E19="×","○",IF(E19="","","△")))</f>
        <v/>
      </c>
      <c r="O13" s="299"/>
      <c r="P13" s="300"/>
      <c r="Q13" s="301">
        <f>IF(COUNTIF(E13:P14,"")=11,"",COUNTIF(E13:P14,"○"))</f>
        <v>0</v>
      </c>
      <c r="R13" s="303">
        <f>IF(COUNTIF(E13:P14,"")=11,"",COUNTIF(E13:P14,"×"))</f>
        <v>0</v>
      </c>
      <c r="S13" s="303">
        <f>IF(COUNTIF(E13:P14,"")=11,"",COUNTIF(E13:P14,"△"))</f>
        <v>0</v>
      </c>
      <c r="T13" s="303">
        <f>IF(COUNTIF(E13:P13,"")=11,"",IF(E14="",0,E14)+IF(H14="",0,H14)+IF(K14="",0,K14)+IF(N14="",0,N14))</f>
        <v>0</v>
      </c>
      <c r="U13" s="303">
        <f>IF(COUNTIF(E13:P13,"")=11,"",IF(G14="",0,G14)+IF(J14="",0,J14)+IF(M14="",0,M14)+IF(P14="",0,P14))</f>
        <v>0</v>
      </c>
      <c r="V13" s="303">
        <f>IF(Q13="","",Q13*3+S13)</f>
        <v>0</v>
      </c>
      <c r="W13" s="303">
        <f>IF(COUNTIF(E13:P14,"")=11,"",T13-U13)</f>
        <v>0</v>
      </c>
      <c r="X13" s="305"/>
      <c r="Y13" s="307">
        <f>IF(COUNTIF(E13:P13,"")=15,"",IF(W13="",0,V13*10000)+W13*500+T13*10)</f>
        <v>0</v>
      </c>
      <c r="Z13" s="67"/>
      <c r="AB13" s="65"/>
    </row>
    <row r="14" spans="1:28" ht="15" customHeight="1">
      <c r="A14" s="285"/>
      <c r="B14" s="289" t="str">
        <f>IF($B15="","",$B15)</f>
        <v>磯子区選抜</v>
      </c>
      <c r="C14" s="290"/>
      <c r="D14" s="291"/>
      <c r="E14" s="295"/>
      <c r="F14" s="296"/>
      <c r="G14" s="297"/>
      <c r="H14" s="209" t="str">
        <f>IF(G16="","",G16)</f>
        <v/>
      </c>
      <c r="I14" s="210" t="s">
        <v>32</v>
      </c>
      <c r="J14" s="209" t="str">
        <f>IF(E16="","",E16)</f>
        <v/>
      </c>
      <c r="K14" s="211" t="str">
        <f>IF(G18="","",G18)</f>
        <v/>
      </c>
      <c r="L14" s="210" t="s">
        <v>32</v>
      </c>
      <c r="M14" s="212" t="str">
        <f>IF(E18="","",E18)</f>
        <v/>
      </c>
      <c r="N14" s="209" t="str">
        <f>IF(G20="","",G20)</f>
        <v/>
      </c>
      <c r="O14" s="210" t="s">
        <v>32</v>
      </c>
      <c r="P14" s="212" t="str">
        <f>IF(E20="","",E20)</f>
        <v/>
      </c>
      <c r="Q14" s="302"/>
      <c r="R14" s="304"/>
      <c r="S14" s="304"/>
      <c r="T14" s="304"/>
      <c r="U14" s="304"/>
      <c r="V14" s="304"/>
      <c r="W14" s="304"/>
      <c r="X14" s="306"/>
      <c r="Y14" s="307"/>
      <c r="Z14" s="67"/>
      <c r="AB14" s="65"/>
    </row>
    <row r="15" spans="1:28" ht="15" customHeight="1">
      <c r="A15" s="308">
        <v>2</v>
      </c>
      <c r="B15" s="286" t="str">
        <f>IF($B7="","",$B7)</f>
        <v>磯子区選抜</v>
      </c>
      <c r="C15" s="287"/>
      <c r="D15" s="288"/>
      <c r="E15" s="298" t="str">
        <f>IF(E16&gt;G16,"○",IF(E16&lt;G16,"×",IF(E16="","","△")))</f>
        <v/>
      </c>
      <c r="F15" s="299"/>
      <c r="G15" s="309"/>
      <c r="H15" s="310"/>
      <c r="I15" s="311"/>
      <c r="J15" s="312"/>
      <c r="K15" s="298" t="str">
        <f>IF(H17="○","×",IF(H17="×","○",IF(H17="","","△")))</f>
        <v/>
      </c>
      <c r="L15" s="299"/>
      <c r="M15" s="300"/>
      <c r="N15" s="298" t="str">
        <f>IF(H19="○","×",IF(H19="×","○",IF(H19="","","△")))</f>
        <v/>
      </c>
      <c r="O15" s="299"/>
      <c r="P15" s="300"/>
      <c r="Q15" s="301">
        <f>IF(COUNTIF(E15:P16,"")=11,"",COUNTIF(E15:P16,"○"))</f>
        <v>0</v>
      </c>
      <c r="R15" s="303">
        <f>IF(COUNTIF(E15:P16,"")=11,"",COUNTIF(E15:P16,"×"))</f>
        <v>0</v>
      </c>
      <c r="S15" s="303">
        <f>IF(COUNTIF(E15:P16,"")=11,"",COUNTIF(E15:P16,"△"))</f>
        <v>0</v>
      </c>
      <c r="T15" s="303">
        <f>IF(COUNTIF(E15:P15,"")=11,"",IF(E16="",0,E16)+IF(H16="",0,H16)+IF(K16="",0,K16)+IF(N16="",0,N16))</f>
        <v>0</v>
      </c>
      <c r="U15" s="303">
        <f>IF(COUNTIF(E15:P15,"")=11,"",IF(G16="",0,G16)+IF(J16="",0,J16)+IF(M16="",0,M16)+IF(P16="",0,P16))</f>
        <v>0</v>
      </c>
      <c r="V15" s="303">
        <f>IF(Q15="","",Q15*3+S15)</f>
        <v>0</v>
      </c>
      <c r="W15" s="303">
        <f>IF(COUNTIF(E15:P16,"")=11,"",T15-U15)</f>
        <v>0</v>
      </c>
      <c r="X15" s="305"/>
      <c r="Y15" s="307">
        <f>IF(COUNTIF(E15:P15,"")=15,"",IF(W15="",0,V15*10000)+W15*500+T15*10)</f>
        <v>0</v>
      </c>
      <c r="Z15" s="67"/>
      <c r="AB15" s="65"/>
    </row>
    <row r="16" spans="1:28" ht="15" customHeight="1">
      <c r="A16" s="285"/>
      <c r="B16" s="289" t="str">
        <f>IF($B17="","",$B17)</f>
        <v>南区選抜</v>
      </c>
      <c r="C16" s="290"/>
      <c r="D16" s="291"/>
      <c r="E16" s="213"/>
      <c r="F16" s="214" t="s">
        <v>32</v>
      </c>
      <c r="G16" s="215"/>
      <c r="H16" s="313"/>
      <c r="I16" s="314"/>
      <c r="J16" s="315"/>
      <c r="K16" s="209" t="str">
        <f>IF(J18="","",J18)</f>
        <v/>
      </c>
      <c r="L16" s="210" t="s">
        <v>32</v>
      </c>
      <c r="M16" s="212" t="str">
        <f>IF(H18="","",H18)</f>
        <v/>
      </c>
      <c r="N16" s="209" t="str">
        <f>IF(J20="","",J20)</f>
        <v/>
      </c>
      <c r="O16" s="210" t="s">
        <v>32</v>
      </c>
      <c r="P16" s="212" t="str">
        <f>IF(H20="","",H20)</f>
        <v/>
      </c>
      <c r="Q16" s="302"/>
      <c r="R16" s="304"/>
      <c r="S16" s="304"/>
      <c r="T16" s="304"/>
      <c r="U16" s="304"/>
      <c r="V16" s="304"/>
      <c r="W16" s="304"/>
      <c r="X16" s="306"/>
      <c r="Y16" s="307"/>
      <c r="Z16" s="67"/>
      <c r="AB16" s="65"/>
    </row>
    <row r="17" spans="1:28" ht="15" customHeight="1">
      <c r="A17" s="308">
        <v>3</v>
      </c>
      <c r="B17" s="286" t="str">
        <f>IF($B8="","",$B8)</f>
        <v>南区選抜</v>
      </c>
      <c r="C17" s="287"/>
      <c r="D17" s="288"/>
      <c r="E17" s="298" t="str">
        <f>IF(E18&gt;G18,"○",IF(E18&lt;G18,"×",IF(E18="","","△")))</f>
        <v/>
      </c>
      <c r="F17" s="299"/>
      <c r="G17" s="300"/>
      <c r="H17" s="298" t="str">
        <f>IF(H18&gt;J18,"○",IF(H18&lt;J18,"×",IF(H18="","","△")))</f>
        <v/>
      </c>
      <c r="I17" s="299"/>
      <c r="J17" s="309"/>
      <c r="K17" s="310"/>
      <c r="L17" s="311"/>
      <c r="M17" s="312"/>
      <c r="N17" s="298" t="str">
        <f>IF(K19="○","×",IF(K19="×","○",IF(K19="","","△")))</f>
        <v/>
      </c>
      <c r="O17" s="299"/>
      <c r="P17" s="300"/>
      <c r="Q17" s="301">
        <f>IF(COUNTIF(E17:P18,"")=11,"",COUNTIF(E17:P18,"○"))</f>
        <v>0</v>
      </c>
      <c r="R17" s="303">
        <f>IF(COUNTIF(E17:P18,"")=11,"",COUNTIF(E17:P18,"×"))</f>
        <v>0</v>
      </c>
      <c r="S17" s="303">
        <f>IF(COUNTIF(E17:P18,"")=11,"",COUNTIF(E17:P18,"△"))</f>
        <v>0</v>
      </c>
      <c r="T17" s="303">
        <f>IF(COUNTIF(E17:P17,"")=11,"",IF(E18="",0,E18)+IF(H18="",0,H18)+IF(K18="",0,K18)+IF(N18="",0,N18))</f>
        <v>0</v>
      </c>
      <c r="U17" s="303">
        <f>IF(COUNTIF(E17:P17,"")=11,"",IF(G18="",0,G18)+IF(J18="",0,J18)+IF(M18="",0,M18)+IF(P18="",0,P18))</f>
        <v>0</v>
      </c>
      <c r="V17" s="303">
        <f>IF(Q17="","",Q17*3+S17)</f>
        <v>0</v>
      </c>
      <c r="W17" s="303">
        <f>IF(COUNTIF(E17:P18,"")=11,"",T17-U17)</f>
        <v>0</v>
      </c>
      <c r="X17" s="305"/>
      <c r="Y17" s="307">
        <f>IF(COUNTIF(E17:P17,"")=15,"",IF(W17="",0,V17*10000)+W17*500+T17*10)</f>
        <v>0</v>
      </c>
      <c r="Z17" s="67"/>
      <c r="AB17" s="65"/>
    </row>
    <row r="18" spans="1:28" ht="15" customHeight="1">
      <c r="A18" s="285"/>
      <c r="B18" s="289" t="str">
        <f>IF($B19="","",$B19)</f>
        <v>高津区選抜</v>
      </c>
      <c r="C18" s="290"/>
      <c r="D18" s="291"/>
      <c r="E18" s="213"/>
      <c r="F18" s="214" t="s">
        <v>32</v>
      </c>
      <c r="G18" s="215"/>
      <c r="H18" s="213"/>
      <c r="I18" s="214" t="s">
        <v>32</v>
      </c>
      <c r="J18" s="215"/>
      <c r="K18" s="313"/>
      <c r="L18" s="314"/>
      <c r="M18" s="315"/>
      <c r="N18" s="209" t="str">
        <f>IF(M20="","",M20)</f>
        <v/>
      </c>
      <c r="O18" s="210" t="s">
        <v>32</v>
      </c>
      <c r="P18" s="212" t="str">
        <f>IF(K20="","",K20)</f>
        <v/>
      </c>
      <c r="Q18" s="302"/>
      <c r="R18" s="304"/>
      <c r="S18" s="304"/>
      <c r="T18" s="304"/>
      <c r="U18" s="304"/>
      <c r="V18" s="304"/>
      <c r="W18" s="304"/>
      <c r="X18" s="306"/>
      <c r="Y18" s="307"/>
      <c r="Z18" s="67"/>
      <c r="AB18" s="61"/>
    </row>
    <row r="19" spans="1:28" ht="15" customHeight="1">
      <c r="A19" s="308">
        <v>4</v>
      </c>
      <c r="B19" s="286" t="str">
        <f>IF($B9="","",$B9)</f>
        <v>高津区選抜</v>
      </c>
      <c r="C19" s="287"/>
      <c r="D19" s="288"/>
      <c r="E19" s="298" t="str">
        <f>IF(E20&gt;G20,"○",IF(E20&lt;G20,"×",IF(E20="","","△")))</f>
        <v/>
      </c>
      <c r="F19" s="299"/>
      <c r="G19" s="300"/>
      <c r="H19" s="298" t="str">
        <f>IF(H20&gt;J20,"○",IF(H20&lt;J20,"×",IF(H20="","","△")))</f>
        <v/>
      </c>
      <c r="I19" s="299"/>
      <c r="J19" s="300"/>
      <c r="K19" s="298" t="str">
        <f>IF(K20&gt;M20,"○",IF(K20&lt;M20,"×",IF(K20="","","△")))</f>
        <v/>
      </c>
      <c r="L19" s="299"/>
      <c r="M19" s="309"/>
      <c r="N19" s="310"/>
      <c r="O19" s="311"/>
      <c r="P19" s="312"/>
      <c r="Q19" s="301">
        <f>IF(COUNTIF(E19:P20,"")=11,"",COUNTIF(E19:P20,"○"))</f>
        <v>0</v>
      </c>
      <c r="R19" s="303">
        <f>IF(COUNTIF(E19:P20,"")=11,"",COUNTIF(E19:P20,"×"))</f>
        <v>0</v>
      </c>
      <c r="S19" s="303">
        <f>IF(COUNTIF(E19:P20,"")=11,"",COUNTIF(E19:P20,"△"))</f>
        <v>0</v>
      </c>
      <c r="T19" s="303">
        <f>IF(COUNTIF(E19:P19,"")=11,"",IF(E20="",0,E20)+IF(H20="",0,H20)+IF(K20="",0,K20)+IF(N20="",0,N20))</f>
        <v>0</v>
      </c>
      <c r="U19" s="303">
        <f>IF(COUNTIF(E19:P19,"")=11,"",IF(G20="",0,G20)+IF(J20="",0,J20)+IF(M20="",0,M20)+IF(P20="",0,P20))</f>
        <v>0</v>
      </c>
      <c r="V19" s="303">
        <f>IF(Q19="","",Q19*3+S19)</f>
        <v>0</v>
      </c>
      <c r="W19" s="303">
        <f>IF(COUNTIF(E19:P20,"")=11,"",T19-U19)</f>
        <v>0</v>
      </c>
      <c r="X19" s="305"/>
      <c r="Y19" s="307">
        <f>IF(COUNTIF(E19:P19,"")=15,"",IF(W19="",0,V19*10000)+W19*500+T19*10)</f>
        <v>0</v>
      </c>
      <c r="Z19" s="67"/>
      <c r="AB19" s="65"/>
    </row>
    <row r="20" spans="1:28" ht="15" customHeight="1" thickBot="1">
      <c r="A20" s="316"/>
      <c r="B20" s="317" t="str">
        <f>IF($B21="","",$B21)</f>
        <v/>
      </c>
      <c r="C20" s="318"/>
      <c r="D20" s="319"/>
      <c r="E20" s="216"/>
      <c r="F20" s="217" t="s">
        <v>32</v>
      </c>
      <c r="G20" s="218"/>
      <c r="H20" s="216"/>
      <c r="I20" s="217" t="s">
        <v>32</v>
      </c>
      <c r="J20" s="218"/>
      <c r="K20" s="216"/>
      <c r="L20" s="217" t="s">
        <v>32</v>
      </c>
      <c r="M20" s="218"/>
      <c r="N20" s="320"/>
      <c r="O20" s="321"/>
      <c r="P20" s="322"/>
      <c r="Q20" s="323"/>
      <c r="R20" s="324"/>
      <c r="S20" s="324"/>
      <c r="T20" s="324"/>
      <c r="U20" s="324"/>
      <c r="V20" s="324"/>
      <c r="W20" s="324"/>
      <c r="X20" s="325"/>
      <c r="Y20" s="307"/>
      <c r="Z20" s="67"/>
      <c r="AB20" s="61"/>
    </row>
    <row r="21" spans="1:28" ht="15" customHeight="1">
      <c r="A21" s="11"/>
      <c r="B21" s="12"/>
      <c r="C21" s="12"/>
      <c r="D21" s="12"/>
      <c r="E21" s="11"/>
      <c r="F21" s="13"/>
      <c r="G21" s="11"/>
      <c r="H21" s="11"/>
      <c r="I21" s="13"/>
      <c r="J21" s="11"/>
      <c r="K21" s="11"/>
      <c r="L21" s="13"/>
      <c r="M21" s="11"/>
      <c r="N21" s="11"/>
      <c r="O21" s="13"/>
      <c r="P21" s="11"/>
      <c r="Q21" s="14"/>
      <c r="R21" s="14"/>
      <c r="S21" s="14"/>
      <c r="T21" s="14"/>
      <c r="U21" s="14"/>
      <c r="V21" s="14"/>
      <c r="W21" s="14"/>
      <c r="X21" s="14"/>
      <c r="Y21" s="15"/>
      <c r="Z21" s="67"/>
      <c r="AB21" s="61"/>
    </row>
    <row r="22" spans="1:28" ht="18" customHeight="1" thickBot="1">
      <c r="A22" s="86" t="s">
        <v>277</v>
      </c>
      <c r="B22" s="86"/>
      <c r="C22" s="86"/>
      <c r="D22" s="86"/>
      <c r="E22" s="7"/>
      <c r="F22" s="7"/>
      <c r="G22" s="7"/>
      <c r="H22" s="7"/>
      <c r="I22" s="7"/>
      <c r="J22" s="7"/>
      <c r="K22" s="7"/>
      <c r="L22" s="7"/>
      <c r="M22" s="7"/>
      <c r="N22" s="7"/>
      <c r="O22" s="7"/>
      <c r="P22" s="7"/>
      <c r="Q22" s="7"/>
      <c r="R22" s="7"/>
      <c r="S22" s="7"/>
      <c r="T22" s="7"/>
      <c r="U22" s="7"/>
      <c r="V22" s="7"/>
      <c r="W22" s="7"/>
      <c r="X22" s="7"/>
      <c r="Y22" s="7"/>
      <c r="Z22" s="67"/>
    </row>
    <row r="23" spans="1:28" ht="15" customHeight="1">
      <c r="A23" s="87" t="s">
        <v>34</v>
      </c>
      <c r="B23" s="278" t="s">
        <v>35</v>
      </c>
      <c r="C23" s="279"/>
      <c r="D23" s="280"/>
      <c r="E23" s="281" t="str">
        <f>IF($B24="","",$B24)</f>
        <v>神奈川区選抜</v>
      </c>
      <c r="F23" s="282"/>
      <c r="G23" s="283"/>
      <c r="H23" s="281" t="str">
        <f>IF($B26="","",$B26)</f>
        <v>中区選抜</v>
      </c>
      <c r="I23" s="282"/>
      <c r="J23" s="283"/>
      <c r="K23" s="281" t="str">
        <f>IF($B28="","",$B28)</f>
        <v>八千代トレセン</v>
      </c>
      <c r="L23" s="282"/>
      <c r="M23" s="283"/>
      <c r="N23" s="281" t="str">
        <f>IF($B30="","",$B30)</f>
        <v>港南区選抜Ａ</v>
      </c>
      <c r="O23" s="282"/>
      <c r="P23" s="283"/>
      <c r="Q23" s="88" t="s">
        <v>17</v>
      </c>
      <c r="R23" s="89" t="s">
        <v>36</v>
      </c>
      <c r="S23" s="89" t="s">
        <v>37</v>
      </c>
      <c r="T23" s="90" t="s">
        <v>38</v>
      </c>
      <c r="U23" s="90" t="s">
        <v>39</v>
      </c>
      <c r="V23" s="90" t="s">
        <v>40</v>
      </c>
      <c r="W23" s="91" t="s">
        <v>41</v>
      </c>
      <c r="X23" s="92" t="s">
        <v>42</v>
      </c>
      <c r="Y23" s="95"/>
      <c r="Z23" s="67"/>
    </row>
    <row r="24" spans="1:28" ht="15" customHeight="1">
      <c r="A24" s="284">
        <v>1</v>
      </c>
      <c r="B24" s="286" t="str">
        <f>IF($E6="","",$E6)</f>
        <v>神奈川区選抜</v>
      </c>
      <c r="C24" s="287"/>
      <c r="D24" s="288"/>
      <c r="E24" s="292"/>
      <c r="F24" s="293"/>
      <c r="G24" s="294"/>
      <c r="H24" s="298" t="str">
        <f>IF(E26="○","×",IF(E26="×","○",IF(E26="","","△")))</f>
        <v/>
      </c>
      <c r="I24" s="299"/>
      <c r="J24" s="300"/>
      <c r="K24" s="298" t="str">
        <f>IF(E28="○","×",IF(E28="×","○",IF(E28="","","△")))</f>
        <v/>
      </c>
      <c r="L24" s="299"/>
      <c r="M24" s="300"/>
      <c r="N24" s="298" t="str">
        <f>IF(E30="○","×",IF(E30="×","○",IF(E30="","","△")))</f>
        <v/>
      </c>
      <c r="O24" s="299"/>
      <c r="P24" s="300"/>
      <c r="Q24" s="301">
        <f>IF(COUNTIF(E24:P25,"")=11,"",COUNTIF(E24:P25,"○"))</f>
        <v>0</v>
      </c>
      <c r="R24" s="303">
        <f>IF(COUNTIF(E24:P25,"")=11,"",COUNTIF(E24:P25,"×"))</f>
        <v>0</v>
      </c>
      <c r="S24" s="303">
        <f>IF(COUNTIF(E24:P25,"")=11,"",COUNTIF(E24:P25,"△"))</f>
        <v>0</v>
      </c>
      <c r="T24" s="303">
        <f>IF(COUNTIF(E24:P24,"")=11,"",IF(E25="",0,E25)+IF(H25="",0,H25)+IF(K25="",0,K25)+IF(N25="",0,N25))</f>
        <v>0</v>
      </c>
      <c r="U24" s="303">
        <f>IF(COUNTIF(E24:P24,"")=11,"",IF(G25="",0,G25)+IF(J25="",0,J25)+IF(M25="",0,M25)+IF(P25="",0,P25))</f>
        <v>0</v>
      </c>
      <c r="V24" s="303">
        <f>IF(Q24="","",Q24*3+S24)</f>
        <v>0</v>
      </c>
      <c r="W24" s="303">
        <f>IF(COUNTIF(E24:P25,"")=11,"",T24-U24)</f>
        <v>0</v>
      </c>
      <c r="X24" s="305"/>
      <c r="Y24" s="307">
        <f>IF(COUNTIF(E24:P24,"")=15,"",IF(W24="",0,V24*10000)+W24*500+T24*10)</f>
        <v>0</v>
      </c>
      <c r="Z24" s="67"/>
    </row>
    <row r="25" spans="1:28" ht="15" customHeight="1">
      <c r="A25" s="285"/>
      <c r="B25" s="289" t="str">
        <f>IF($B26="","",$B26)</f>
        <v>中区選抜</v>
      </c>
      <c r="C25" s="290"/>
      <c r="D25" s="291"/>
      <c r="E25" s="295"/>
      <c r="F25" s="296"/>
      <c r="G25" s="297"/>
      <c r="H25" s="209" t="str">
        <f>IF(G27="","",G27)</f>
        <v/>
      </c>
      <c r="I25" s="210" t="s">
        <v>32</v>
      </c>
      <c r="J25" s="209" t="str">
        <f>IF(E27="","",E27)</f>
        <v/>
      </c>
      <c r="K25" s="211" t="str">
        <f>IF(G29="","",G29)</f>
        <v/>
      </c>
      <c r="L25" s="210" t="s">
        <v>32</v>
      </c>
      <c r="M25" s="212" t="str">
        <f>IF(E29="","",E29)</f>
        <v/>
      </c>
      <c r="N25" s="209" t="str">
        <f>IF(G31="","",G31)</f>
        <v/>
      </c>
      <c r="O25" s="210" t="s">
        <v>32</v>
      </c>
      <c r="P25" s="212" t="str">
        <f>IF(E31="","",E31)</f>
        <v/>
      </c>
      <c r="Q25" s="302"/>
      <c r="R25" s="304"/>
      <c r="S25" s="304"/>
      <c r="T25" s="304"/>
      <c r="U25" s="304"/>
      <c r="V25" s="304"/>
      <c r="W25" s="304"/>
      <c r="X25" s="306"/>
      <c r="Y25" s="307"/>
      <c r="Z25" s="67"/>
    </row>
    <row r="26" spans="1:28" ht="15" customHeight="1">
      <c r="A26" s="308">
        <v>2</v>
      </c>
      <c r="B26" s="286" t="str">
        <f>IF($E7="","",$E7)</f>
        <v>中区選抜</v>
      </c>
      <c r="C26" s="287"/>
      <c r="D26" s="288"/>
      <c r="E26" s="298" t="str">
        <f>IF(E27&gt;G27,"○",IF(E27&lt;G27,"×",IF(E27="","","△")))</f>
        <v/>
      </c>
      <c r="F26" s="299"/>
      <c r="G26" s="309"/>
      <c r="H26" s="310"/>
      <c r="I26" s="311"/>
      <c r="J26" s="312"/>
      <c r="K26" s="298" t="str">
        <f>IF(H28="○","×",IF(H28="×","○",IF(H28="","","△")))</f>
        <v/>
      </c>
      <c r="L26" s="299"/>
      <c r="M26" s="300"/>
      <c r="N26" s="298" t="str">
        <f>IF(H30="○","×",IF(H30="×","○",IF(H30="","","△")))</f>
        <v/>
      </c>
      <c r="O26" s="299"/>
      <c r="P26" s="300"/>
      <c r="Q26" s="301">
        <f>IF(COUNTIF(E26:P27,"")=11,"",COUNTIF(E26:P27,"○"))</f>
        <v>0</v>
      </c>
      <c r="R26" s="303">
        <f>IF(COUNTIF(E26:P27,"")=11,"",COUNTIF(E26:P27,"×"))</f>
        <v>0</v>
      </c>
      <c r="S26" s="303">
        <f>IF(COUNTIF(E26:P27,"")=11,"",COUNTIF(E26:P27,"△"))</f>
        <v>0</v>
      </c>
      <c r="T26" s="303">
        <f>IF(COUNTIF(E26:P26,"")=11,"",IF(E27="",0,E27)+IF(H27="",0,H27)+IF(K27="",0,K27)+IF(N27="",0,N27))</f>
        <v>0</v>
      </c>
      <c r="U26" s="303">
        <f>IF(COUNTIF(E26:P26,"")=11,"",IF(G27="",0,G27)+IF(J27="",0,J27)+IF(M27="",0,M27)+IF(P27="",0,P27))</f>
        <v>0</v>
      </c>
      <c r="V26" s="303">
        <f>IF(Q26="","",Q26*3+S26)</f>
        <v>0</v>
      </c>
      <c r="W26" s="303">
        <f>IF(COUNTIF(E26:P27,"")=11,"",T26-U26)</f>
        <v>0</v>
      </c>
      <c r="X26" s="305"/>
      <c r="Y26" s="307">
        <f>IF(COUNTIF(E26:P26,"")=15,"",IF(W26="",0,V26*10000)+W26*500+T26*10)</f>
        <v>0</v>
      </c>
      <c r="Z26" s="67"/>
    </row>
    <row r="27" spans="1:28" ht="15" customHeight="1">
      <c r="A27" s="285"/>
      <c r="B27" s="289" t="str">
        <f>IF($B28="","",$B28)</f>
        <v>八千代トレセン</v>
      </c>
      <c r="C27" s="290"/>
      <c r="D27" s="291"/>
      <c r="E27" s="213"/>
      <c r="F27" s="214" t="s">
        <v>32</v>
      </c>
      <c r="G27" s="215"/>
      <c r="H27" s="313"/>
      <c r="I27" s="314"/>
      <c r="J27" s="315"/>
      <c r="K27" s="209" t="str">
        <f>IF(J29="","",J29)</f>
        <v/>
      </c>
      <c r="L27" s="210" t="s">
        <v>32</v>
      </c>
      <c r="M27" s="212" t="str">
        <f>IF(H29="","",H29)</f>
        <v/>
      </c>
      <c r="N27" s="209" t="str">
        <f>IF(J31="","",J31)</f>
        <v/>
      </c>
      <c r="O27" s="210" t="s">
        <v>32</v>
      </c>
      <c r="P27" s="212" t="str">
        <f>IF(H31="","",H31)</f>
        <v/>
      </c>
      <c r="Q27" s="302"/>
      <c r="R27" s="304"/>
      <c r="S27" s="304"/>
      <c r="T27" s="304"/>
      <c r="U27" s="304"/>
      <c r="V27" s="304"/>
      <c r="W27" s="304"/>
      <c r="X27" s="306"/>
      <c r="Y27" s="307"/>
      <c r="Z27" s="67"/>
    </row>
    <row r="28" spans="1:28" ht="15" customHeight="1">
      <c r="A28" s="308">
        <v>3</v>
      </c>
      <c r="B28" s="286" t="str">
        <f>IF($E8="","",$E8)</f>
        <v>八千代トレセン</v>
      </c>
      <c r="C28" s="287"/>
      <c r="D28" s="288"/>
      <c r="E28" s="298" t="str">
        <f>IF(E29&gt;G29,"○",IF(E29&lt;G29,"×",IF(E29="","","△")))</f>
        <v/>
      </c>
      <c r="F28" s="299"/>
      <c r="G28" s="300"/>
      <c r="H28" s="298" t="str">
        <f>IF(H29&gt;J29,"○",IF(H29&lt;J29,"×",IF(H29="","","△")))</f>
        <v/>
      </c>
      <c r="I28" s="299"/>
      <c r="J28" s="309"/>
      <c r="K28" s="310"/>
      <c r="L28" s="311"/>
      <c r="M28" s="312"/>
      <c r="N28" s="298" t="str">
        <f>IF(K30="○","×",IF(K30="×","○",IF(K30="","","△")))</f>
        <v/>
      </c>
      <c r="O28" s="299"/>
      <c r="P28" s="300"/>
      <c r="Q28" s="301">
        <f>IF(COUNTIF(E28:P29,"")=11,"",COUNTIF(E28:P29,"○"))</f>
        <v>0</v>
      </c>
      <c r="R28" s="303">
        <f>IF(COUNTIF(E28:P29,"")=11,"",COUNTIF(E28:P29,"×"))</f>
        <v>0</v>
      </c>
      <c r="S28" s="303">
        <f>IF(COUNTIF(E28:P29,"")=11,"",COUNTIF(E28:P29,"△"))</f>
        <v>0</v>
      </c>
      <c r="T28" s="303">
        <f>IF(COUNTIF(E28:P28,"")=11,"",IF(E29="",0,E29)+IF(H29="",0,H29)+IF(K29="",0,K29)+IF(N29="",0,N29))</f>
        <v>0</v>
      </c>
      <c r="U28" s="303">
        <f>IF(COUNTIF(E28:P28,"")=11,"",IF(G29="",0,G29)+IF(J29="",0,J29)+IF(M29="",0,M29)+IF(P29="",0,P29))</f>
        <v>0</v>
      </c>
      <c r="V28" s="303">
        <f>IF(Q28="","",Q28*3+S28)</f>
        <v>0</v>
      </c>
      <c r="W28" s="303">
        <f>IF(COUNTIF(E28:P29,"")=11,"",T28-U28)</f>
        <v>0</v>
      </c>
      <c r="X28" s="305"/>
      <c r="Y28" s="307">
        <f>IF(COUNTIF(E28:P28,"")=15,"",IF(W28="",0,V28*10000)+W28*500+T28*10)</f>
        <v>0</v>
      </c>
      <c r="Z28" s="67"/>
    </row>
    <row r="29" spans="1:28" ht="15" customHeight="1">
      <c r="A29" s="285"/>
      <c r="B29" s="289" t="str">
        <f>IF($B30="","",$B30)</f>
        <v>港南区選抜Ａ</v>
      </c>
      <c r="C29" s="290"/>
      <c r="D29" s="291"/>
      <c r="E29" s="213"/>
      <c r="F29" s="214" t="s">
        <v>32</v>
      </c>
      <c r="G29" s="215"/>
      <c r="H29" s="213"/>
      <c r="I29" s="214" t="s">
        <v>32</v>
      </c>
      <c r="J29" s="215"/>
      <c r="K29" s="313"/>
      <c r="L29" s="314"/>
      <c r="M29" s="315"/>
      <c r="N29" s="209" t="str">
        <f>IF(M31="","",M31)</f>
        <v/>
      </c>
      <c r="O29" s="210" t="s">
        <v>32</v>
      </c>
      <c r="P29" s="212" t="str">
        <f>IF(K31="","",K31)</f>
        <v/>
      </c>
      <c r="Q29" s="302"/>
      <c r="R29" s="304"/>
      <c r="S29" s="304"/>
      <c r="T29" s="304"/>
      <c r="U29" s="304"/>
      <c r="V29" s="304"/>
      <c r="W29" s="304"/>
      <c r="X29" s="306"/>
      <c r="Y29" s="307"/>
      <c r="Z29" s="67"/>
    </row>
    <row r="30" spans="1:28" ht="15" customHeight="1">
      <c r="A30" s="308">
        <v>4</v>
      </c>
      <c r="B30" s="286" t="str">
        <f>IF($E9="","",$E9)</f>
        <v>港南区選抜Ａ</v>
      </c>
      <c r="C30" s="287"/>
      <c r="D30" s="288"/>
      <c r="E30" s="298" t="str">
        <f>IF(E31&gt;G31,"○",IF(E31&lt;G31,"×",IF(E31="","","△")))</f>
        <v/>
      </c>
      <c r="F30" s="299"/>
      <c r="G30" s="300"/>
      <c r="H30" s="298" t="str">
        <f>IF(H31&gt;J31,"○",IF(H31&lt;J31,"×",IF(H31="","","△")))</f>
        <v/>
      </c>
      <c r="I30" s="299"/>
      <c r="J30" s="300"/>
      <c r="K30" s="298" t="str">
        <f>IF(K31&gt;M31,"○",IF(K31&lt;M31,"×",IF(K31="","","△")))</f>
        <v/>
      </c>
      <c r="L30" s="299"/>
      <c r="M30" s="309"/>
      <c r="N30" s="326"/>
      <c r="O30" s="327"/>
      <c r="P30" s="328"/>
      <c r="Q30" s="301">
        <f>IF(COUNTIF(E30:P31,"")=11,"",COUNTIF(E30:P31,"○"))</f>
        <v>0</v>
      </c>
      <c r="R30" s="303">
        <f>IF(COUNTIF(E30:P31,"")=11,"",COUNTIF(E30:P31,"×"))</f>
        <v>0</v>
      </c>
      <c r="S30" s="303">
        <f>IF(COUNTIF(E30:P31,"")=11,"",COUNTIF(E30:P31,"△"))</f>
        <v>0</v>
      </c>
      <c r="T30" s="303">
        <f>IF(COUNTIF(E30:P30,"")=11,"",IF(E31="",0,E31)+IF(H31="",0,H31)+IF(K31="",0,K31)+IF(N31="",0,N31))</f>
        <v>0</v>
      </c>
      <c r="U30" s="303">
        <f>IF(COUNTIF(E30:P30,"")=11,"",IF(G31="",0,G31)+IF(J31="",0,J31)+IF(M31="",0,M31)+IF(P31="",0,P31))</f>
        <v>0</v>
      </c>
      <c r="V30" s="303">
        <f>IF(Q30="","",Q30*3+S30)</f>
        <v>0</v>
      </c>
      <c r="W30" s="303">
        <f>IF(COUNTIF(E30:P31,"")=11,"",T30-U30)</f>
        <v>0</v>
      </c>
      <c r="X30" s="305"/>
      <c r="Y30" s="307">
        <f>IF(COUNTIF(E30:P30,"")=15,"",IF(W30="",0,V30*10000)+W30*500+T30*10)</f>
        <v>0</v>
      </c>
      <c r="Z30" s="67"/>
    </row>
    <row r="31" spans="1:28" ht="15" customHeight="1" thickBot="1">
      <c r="A31" s="316"/>
      <c r="B31" s="317" t="str">
        <f>IF($B32="","",$B32)</f>
        <v/>
      </c>
      <c r="C31" s="318"/>
      <c r="D31" s="319"/>
      <c r="E31" s="216"/>
      <c r="F31" s="217" t="s">
        <v>32</v>
      </c>
      <c r="G31" s="218"/>
      <c r="H31" s="216"/>
      <c r="I31" s="217" t="s">
        <v>32</v>
      </c>
      <c r="J31" s="218"/>
      <c r="K31" s="216"/>
      <c r="L31" s="217" t="s">
        <v>32</v>
      </c>
      <c r="M31" s="218"/>
      <c r="N31" s="329"/>
      <c r="O31" s="330"/>
      <c r="P31" s="331"/>
      <c r="Q31" s="323"/>
      <c r="R31" s="324"/>
      <c r="S31" s="324"/>
      <c r="T31" s="324"/>
      <c r="U31" s="324"/>
      <c r="V31" s="324"/>
      <c r="W31" s="324"/>
      <c r="X31" s="325"/>
      <c r="Y31" s="307"/>
      <c r="Z31" s="67"/>
    </row>
    <row r="32" spans="1:28" ht="15" customHeight="1">
      <c r="A32" s="11"/>
      <c r="B32" s="12"/>
      <c r="C32" s="12"/>
      <c r="D32" s="12"/>
      <c r="E32" s="11"/>
      <c r="F32" s="13"/>
      <c r="G32" s="11"/>
      <c r="H32" s="11"/>
      <c r="I32" s="13"/>
      <c r="J32" s="11"/>
      <c r="K32" s="11"/>
      <c r="L32" s="13"/>
      <c r="M32" s="11"/>
      <c r="N32" s="14"/>
      <c r="O32" s="14"/>
      <c r="P32" s="14"/>
      <c r="Q32" s="66"/>
      <c r="R32" s="66"/>
      <c r="S32" s="66"/>
      <c r="T32" s="66"/>
      <c r="U32" s="66"/>
      <c r="V32" s="14"/>
      <c r="W32" s="14"/>
      <c r="X32" s="66"/>
      <c r="Y32" s="66"/>
      <c r="Z32" s="66"/>
    </row>
    <row r="33" spans="1:26" ht="18" customHeight="1" thickBot="1">
      <c r="A33" s="86" t="s">
        <v>278</v>
      </c>
      <c r="B33" s="12"/>
      <c r="C33" s="12"/>
      <c r="D33" s="12"/>
      <c r="E33" s="11"/>
      <c r="F33" s="13"/>
      <c r="G33" s="11"/>
      <c r="H33" s="11"/>
      <c r="I33" s="13"/>
      <c r="J33" s="11"/>
      <c r="K33" s="11"/>
      <c r="L33" s="13"/>
      <c r="M33" s="11"/>
      <c r="N33" s="14"/>
      <c r="O33" s="14"/>
      <c r="P33" s="14"/>
      <c r="Q33" s="66"/>
      <c r="R33" s="66"/>
      <c r="S33" s="66"/>
      <c r="T33" s="66"/>
      <c r="U33" s="66"/>
      <c r="V33" s="14"/>
      <c r="W33" s="14"/>
      <c r="X33" s="66"/>
      <c r="Y33" s="66"/>
      <c r="Z33" s="66"/>
    </row>
    <row r="34" spans="1:26" ht="15" customHeight="1">
      <c r="A34" s="87" t="s">
        <v>34</v>
      </c>
      <c r="B34" s="278" t="s">
        <v>35</v>
      </c>
      <c r="C34" s="279"/>
      <c r="D34" s="280"/>
      <c r="E34" s="281" t="str">
        <f>IF($B35="","",$B35)</f>
        <v>旭区選抜</v>
      </c>
      <c r="F34" s="282"/>
      <c r="G34" s="283"/>
      <c r="H34" s="281" t="str">
        <f>IF($B37="","",$B37)</f>
        <v>栄区選抜</v>
      </c>
      <c r="I34" s="282"/>
      <c r="J34" s="283"/>
      <c r="K34" s="281" t="str">
        <f>IF($B39="","",$B39)</f>
        <v>川崎区選抜</v>
      </c>
      <c r="L34" s="282"/>
      <c r="M34" s="283"/>
      <c r="N34" s="281" t="str">
        <f>IF($B41="","",$B41)</f>
        <v>港南区選抜Ｂ</v>
      </c>
      <c r="O34" s="282"/>
      <c r="P34" s="283"/>
      <c r="Q34" s="88" t="s">
        <v>17</v>
      </c>
      <c r="R34" s="89" t="s">
        <v>36</v>
      </c>
      <c r="S34" s="89" t="s">
        <v>37</v>
      </c>
      <c r="T34" s="90" t="s">
        <v>38</v>
      </c>
      <c r="U34" s="90" t="s">
        <v>39</v>
      </c>
      <c r="V34" s="90" t="s">
        <v>40</v>
      </c>
      <c r="W34" s="91" t="s">
        <v>41</v>
      </c>
      <c r="X34" s="92" t="s">
        <v>42</v>
      </c>
      <c r="Y34" s="95"/>
      <c r="Z34" s="67"/>
    </row>
    <row r="35" spans="1:26" ht="15" customHeight="1">
      <c r="A35" s="284">
        <v>1</v>
      </c>
      <c r="B35" s="286" t="str">
        <f>IF($J6="","",$J6)</f>
        <v>旭区選抜</v>
      </c>
      <c r="C35" s="287"/>
      <c r="D35" s="288"/>
      <c r="E35" s="292"/>
      <c r="F35" s="293"/>
      <c r="G35" s="294"/>
      <c r="H35" s="298" t="str">
        <f>IF(E37="○","×",IF(E37="×","○",IF(E37="","","△")))</f>
        <v/>
      </c>
      <c r="I35" s="299"/>
      <c r="J35" s="300"/>
      <c r="K35" s="298" t="str">
        <f>IF(E39="○","×",IF(E39="×","○",IF(E39="","","△")))</f>
        <v/>
      </c>
      <c r="L35" s="299"/>
      <c r="M35" s="300"/>
      <c r="N35" s="298" t="str">
        <f>IF(E41="○","×",IF(E41="×","○",IF(E41="","","△")))</f>
        <v/>
      </c>
      <c r="O35" s="299"/>
      <c r="P35" s="300"/>
      <c r="Q35" s="301">
        <f>IF(COUNTIF(E35:P36,"")=11,"",COUNTIF(E35:P36,"○"))</f>
        <v>0</v>
      </c>
      <c r="R35" s="303">
        <f>IF(COUNTIF(E35:P36,"")=11,"",COUNTIF(E35:P36,"×"))</f>
        <v>0</v>
      </c>
      <c r="S35" s="303">
        <f>IF(COUNTIF(E35:P36,"")=11,"",COUNTIF(E35:P36,"△"))</f>
        <v>0</v>
      </c>
      <c r="T35" s="303">
        <f>IF(COUNTIF(E35:P35,"")=11,"",IF(E36="",0,E36)+IF(H36="",0,H36)+IF(K36="",0,K36)+IF(N36="",0,N36))</f>
        <v>0</v>
      </c>
      <c r="U35" s="303">
        <f>IF(COUNTIF(E35:P35,"")=11,"",IF(G36="",0,G36)+IF(J36="",0,J36)+IF(M36="",0,M36)+IF(P36="",0,P36))</f>
        <v>0</v>
      </c>
      <c r="V35" s="303">
        <f>IF(Q35="","",Q35*3+S35)</f>
        <v>0</v>
      </c>
      <c r="W35" s="303">
        <f>IF(COUNTIF(E35:P36,"")=11,"",T35-U35)</f>
        <v>0</v>
      </c>
      <c r="X35" s="305"/>
      <c r="Y35" s="307">
        <f>IF(COUNTIF(E35:P35,"")=15,"",IF(W35="",0,V35*10000)+W35*500+T35*10)</f>
        <v>0</v>
      </c>
      <c r="Z35" s="67"/>
    </row>
    <row r="36" spans="1:26" ht="15" customHeight="1">
      <c r="A36" s="285"/>
      <c r="B36" s="289" t="str">
        <f>IF($B37="","",$B37)</f>
        <v>栄区選抜</v>
      </c>
      <c r="C36" s="290"/>
      <c r="D36" s="291"/>
      <c r="E36" s="295"/>
      <c r="F36" s="296"/>
      <c r="G36" s="297"/>
      <c r="H36" s="209" t="str">
        <f>IF(G38="","",G38)</f>
        <v/>
      </c>
      <c r="I36" s="210" t="s">
        <v>32</v>
      </c>
      <c r="J36" s="209" t="str">
        <f>IF(E38="","",E38)</f>
        <v/>
      </c>
      <c r="K36" s="211" t="str">
        <f>IF(G40="","",G40)</f>
        <v/>
      </c>
      <c r="L36" s="210" t="s">
        <v>32</v>
      </c>
      <c r="M36" s="212" t="str">
        <f>IF(E40="","",E40)</f>
        <v/>
      </c>
      <c r="N36" s="209" t="str">
        <f>IF(G42="","",G42)</f>
        <v/>
      </c>
      <c r="O36" s="210" t="s">
        <v>32</v>
      </c>
      <c r="P36" s="212" t="str">
        <f>IF(E42="","",E42)</f>
        <v/>
      </c>
      <c r="Q36" s="302"/>
      <c r="R36" s="304"/>
      <c r="S36" s="304"/>
      <c r="T36" s="304"/>
      <c r="U36" s="304"/>
      <c r="V36" s="304"/>
      <c r="W36" s="304"/>
      <c r="X36" s="306"/>
      <c r="Y36" s="307"/>
      <c r="Z36" s="67"/>
    </row>
    <row r="37" spans="1:26" ht="15" customHeight="1">
      <c r="A37" s="308">
        <v>2</v>
      </c>
      <c r="B37" s="286" t="str">
        <f>IF($J7="","",$J7)</f>
        <v>栄区選抜</v>
      </c>
      <c r="C37" s="287"/>
      <c r="D37" s="288"/>
      <c r="E37" s="298" t="str">
        <f>IF(E38&gt;G38,"○",IF(E38&lt;G38,"×",IF(E38="","","△")))</f>
        <v/>
      </c>
      <c r="F37" s="299"/>
      <c r="G37" s="309"/>
      <c r="H37" s="310"/>
      <c r="I37" s="311"/>
      <c r="J37" s="312"/>
      <c r="K37" s="298" t="str">
        <f>IF(H39="○","×",IF(H39="×","○",IF(H39="","","△")))</f>
        <v/>
      </c>
      <c r="L37" s="299"/>
      <c r="M37" s="300"/>
      <c r="N37" s="298" t="str">
        <f>IF(H41="○","×",IF(H41="×","○",IF(H41="","","△")))</f>
        <v/>
      </c>
      <c r="O37" s="299"/>
      <c r="P37" s="300"/>
      <c r="Q37" s="301">
        <f>IF(COUNTIF(E37:P38,"")=11,"",COUNTIF(E37:P38,"○"))</f>
        <v>0</v>
      </c>
      <c r="R37" s="303">
        <f>IF(COUNTIF(E37:P38,"")=11,"",COUNTIF(E37:P38,"×"))</f>
        <v>0</v>
      </c>
      <c r="S37" s="303">
        <f>IF(COUNTIF(E37:P38,"")=11,"",COUNTIF(E37:P38,"△"))</f>
        <v>0</v>
      </c>
      <c r="T37" s="303">
        <f>IF(COUNTIF(E37:P37,"")=11,"",IF(E38="",0,E38)+IF(H38="",0,H38)+IF(K38="",0,K38)+IF(N38="",0,N38))</f>
        <v>0</v>
      </c>
      <c r="U37" s="303">
        <f>IF(COUNTIF(E37:P37,"")=11,"",IF(G38="",0,G38)+IF(J38="",0,J38)+IF(M38="",0,M38)+IF(P38="",0,P38))</f>
        <v>0</v>
      </c>
      <c r="V37" s="303">
        <f>IF(Q37="","",Q37*3+S37)</f>
        <v>0</v>
      </c>
      <c r="W37" s="303">
        <f>IF(COUNTIF(E37:P38,"")=11,"",T37-U37)</f>
        <v>0</v>
      </c>
      <c r="X37" s="305"/>
      <c r="Y37" s="307">
        <f>IF(COUNTIF(E37:P37,"")=15,"",IF(W37="",0,V37*10000)+W37*500+T37*10)</f>
        <v>0</v>
      </c>
      <c r="Z37" s="67"/>
    </row>
    <row r="38" spans="1:26" ht="15" customHeight="1">
      <c r="A38" s="285"/>
      <c r="B38" s="289" t="str">
        <f>IF($B39="","",$B39)</f>
        <v>川崎区選抜</v>
      </c>
      <c r="C38" s="290"/>
      <c r="D38" s="291"/>
      <c r="E38" s="213"/>
      <c r="F38" s="214" t="s">
        <v>32</v>
      </c>
      <c r="G38" s="215"/>
      <c r="H38" s="313"/>
      <c r="I38" s="314"/>
      <c r="J38" s="315"/>
      <c r="K38" s="209" t="str">
        <f>IF(J40="","",J40)</f>
        <v/>
      </c>
      <c r="L38" s="210" t="s">
        <v>32</v>
      </c>
      <c r="M38" s="212" t="str">
        <f>IF(H40="","",H40)</f>
        <v/>
      </c>
      <c r="N38" s="209" t="str">
        <f>IF(J42="","",J42)</f>
        <v/>
      </c>
      <c r="O38" s="210" t="s">
        <v>32</v>
      </c>
      <c r="P38" s="212" t="str">
        <f>IF(H42="","",H42)</f>
        <v/>
      </c>
      <c r="Q38" s="302"/>
      <c r="R38" s="304"/>
      <c r="S38" s="304"/>
      <c r="T38" s="304"/>
      <c r="U38" s="304"/>
      <c r="V38" s="304"/>
      <c r="W38" s="304"/>
      <c r="X38" s="306"/>
      <c r="Y38" s="307"/>
      <c r="Z38" s="67"/>
    </row>
    <row r="39" spans="1:26" ht="15" customHeight="1">
      <c r="A39" s="308">
        <v>3</v>
      </c>
      <c r="B39" s="286" t="str">
        <f>IF($J8="","",$J8)</f>
        <v>川崎区選抜</v>
      </c>
      <c r="C39" s="287"/>
      <c r="D39" s="288"/>
      <c r="E39" s="298" t="str">
        <f>IF(E40&gt;G40,"○",IF(E40&lt;G40,"×",IF(E40="","","△")))</f>
        <v/>
      </c>
      <c r="F39" s="299"/>
      <c r="G39" s="300"/>
      <c r="H39" s="298" t="str">
        <f>IF(H40&gt;J40,"○",IF(H40&lt;J40,"×",IF(H40="","","△")))</f>
        <v/>
      </c>
      <c r="I39" s="299"/>
      <c r="J39" s="309"/>
      <c r="K39" s="310"/>
      <c r="L39" s="311"/>
      <c r="M39" s="312"/>
      <c r="N39" s="298" t="str">
        <f>IF(K41="○","×",IF(K41="×","○",IF(K41="","","△")))</f>
        <v/>
      </c>
      <c r="O39" s="299"/>
      <c r="P39" s="300"/>
      <c r="Q39" s="301">
        <f>IF(COUNTIF(E39:P40,"")=11,"",COUNTIF(E39:P40,"○"))</f>
        <v>0</v>
      </c>
      <c r="R39" s="303">
        <f>IF(COUNTIF(E39:P40,"")=11,"",COUNTIF(E39:P40,"×"))</f>
        <v>0</v>
      </c>
      <c r="S39" s="303">
        <f>IF(COUNTIF(E39:P40,"")=11,"",COUNTIF(E39:P40,"△"))</f>
        <v>0</v>
      </c>
      <c r="T39" s="303">
        <f>IF(COUNTIF(E39:P39,"")=11,"",IF(E40="",0,E40)+IF(H40="",0,H40)+IF(K40="",0,K40)+IF(N40="",0,N40))</f>
        <v>0</v>
      </c>
      <c r="U39" s="303">
        <f>IF(COUNTIF(E39:P39,"")=11,"",IF(G40="",0,G40)+IF(J40="",0,J40)+IF(M40="",0,M40)+IF(P40="",0,P40))</f>
        <v>0</v>
      </c>
      <c r="V39" s="303">
        <f>IF(Q39="","",Q39*3+S39)</f>
        <v>0</v>
      </c>
      <c r="W39" s="303">
        <f>IF(COUNTIF(E39:P40,"")=11,"",T39-U39)</f>
        <v>0</v>
      </c>
      <c r="X39" s="305"/>
      <c r="Y39" s="307">
        <f>IF(COUNTIF(E39:P39,"")=15,"",IF(W39="",0,V39*10000)+W39*500+T39*10)</f>
        <v>0</v>
      </c>
      <c r="Z39" s="67"/>
    </row>
    <row r="40" spans="1:26" ht="15" customHeight="1">
      <c r="A40" s="285"/>
      <c r="B40" s="289" t="str">
        <f>IF($B41="","",$B41)</f>
        <v>港南区選抜Ｂ</v>
      </c>
      <c r="C40" s="290"/>
      <c r="D40" s="291"/>
      <c r="E40" s="213"/>
      <c r="F40" s="214" t="s">
        <v>32</v>
      </c>
      <c r="G40" s="215"/>
      <c r="H40" s="213"/>
      <c r="I40" s="214" t="s">
        <v>32</v>
      </c>
      <c r="J40" s="215"/>
      <c r="K40" s="313"/>
      <c r="L40" s="314"/>
      <c r="M40" s="315"/>
      <c r="N40" s="209" t="str">
        <f>IF(M42="","",M42)</f>
        <v/>
      </c>
      <c r="O40" s="210" t="s">
        <v>32</v>
      </c>
      <c r="P40" s="212" t="str">
        <f>IF(K42="","",K42)</f>
        <v/>
      </c>
      <c r="Q40" s="302"/>
      <c r="R40" s="304"/>
      <c r="S40" s="304"/>
      <c r="T40" s="304"/>
      <c r="U40" s="304"/>
      <c r="V40" s="304"/>
      <c r="W40" s="304"/>
      <c r="X40" s="306"/>
      <c r="Y40" s="307"/>
      <c r="Z40" s="67"/>
    </row>
    <row r="41" spans="1:26" ht="15" customHeight="1">
      <c r="A41" s="308">
        <v>4</v>
      </c>
      <c r="B41" s="286" t="str">
        <f>IF($J9="","",$J9)</f>
        <v>港南区選抜Ｂ</v>
      </c>
      <c r="C41" s="287"/>
      <c r="D41" s="288"/>
      <c r="E41" s="298" t="str">
        <f>IF(E42&gt;G42,"○",IF(E42&lt;G42,"×",IF(E42="","","△")))</f>
        <v/>
      </c>
      <c r="F41" s="299"/>
      <c r="G41" s="300"/>
      <c r="H41" s="298" t="str">
        <f>IF(H42&gt;J42,"○",IF(H42&lt;J42,"×",IF(H42="","","△")))</f>
        <v/>
      </c>
      <c r="I41" s="299"/>
      <c r="J41" s="300"/>
      <c r="K41" s="298" t="str">
        <f>IF(K42&gt;M42,"○",IF(K42&lt;M42,"×",IF(K42="","","△")))</f>
        <v/>
      </c>
      <c r="L41" s="299"/>
      <c r="M41" s="309"/>
      <c r="N41" s="326"/>
      <c r="O41" s="327"/>
      <c r="P41" s="328"/>
      <c r="Q41" s="301">
        <f>IF(COUNTIF(E41:P42,"")=11,"",COUNTIF(E41:P42,"○"))</f>
        <v>0</v>
      </c>
      <c r="R41" s="303">
        <f>IF(COUNTIF(E41:P42,"")=11,"",COUNTIF(E41:P42,"×"))</f>
        <v>0</v>
      </c>
      <c r="S41" s="303">
        <f>IF(COUNTIF(E41:P42,"")=11,"",COUNTIF(E41:P42,"△"))</f>
        <v>0</v>
      </c>
      <c r="T41" s="303">
        <f>IF(COUNTIF(E41:P41,"")=11,"",IF(E42="",0,E42)+IF(H42="",0,H42)+IF(K42="",0,K42)+IF(N42="",0,N42))</f>
        <v>0</v>
      </c>
      <c r="U41" s="303">
        <f>IF(COUNTIF(E41:P41,"")=11,"",IF(G42="",0,G42)+IF(J42="",0,J42)+IF(M42="",0,M42)+IF(P42="",0,P42))</f>
        <v>0</v>
      </c>
      <c r="V41" s="303">
        <f>IF(Q41="","",Q41*3+S41)</f>
        <v>0</v>
      </c>
      <c r="W41" s="303">
        <f>IF(COUNTIF(E41:P42,"")=11,"",T41-U41)</f>
        <v>0</v>
      </c>
      <c r="X41" s="305"/>
      <c r="Y41" s="307">
        <f>IF(COUNTIF(E41:P41,"")=15,"",IF(W41="",0,V41*10000)+W41*500+T41*10)</f>
        <v>0</v>
      </c>
      <c r="Z41" s="67"/>
    </row>
    <row r="42" spans="1:26" ht="15" customHeight="1" thickBot="1">
      <c r="A42" s="316"/>
      <c r="B42" s="317" t="str">
        <f>IF($B43="","",$B43)</f>
        <v/>
      </c>
      <c r="C42" s="318"/>
      <c r="D42" s="319"/>
      <c r="E42" s="216"/>
      <c r="F42" s="217" t="s">
        <v>32</v>
      </c>
      <c r="G42" s="218"/>
      <c r="H42" s="216"/>
      <c r="I42" s="217" t="s">
        <v>32</v>
      </c>
      <c r="J42" s="218"/>
      <c r="K42" s="216"/>
      <c r="L42" s="217" t="s">
        <v>32</v>
      </c>
      <c r="M42" s="218"/>
      <c r="N42" s="329"/>
      <c r="O42" s="330"/>
      <c r="P42" s="331"/>
      <c r="Q42" s="323"/>
      <c r="R42" s="324"/>
      <c r="S42" s="324"/>
      <c r="T42" s="324"/>
      <c r="U42" s="324"/>
      <c r="V42" s="324"/>
      <c r="W42" s="324"/>
      <c r="X42" s="325"/>
      <c r="Y42" s="307"/>
      <c r="Z42" s="67"/>
    </row>
    <row r="43" spans="1:26" ht="15" customHeight="1">
      <c r="A43" s="11"/>
      <c r="B43" s="12"/>
      <c r="C43" s="12"/>
      <c r="D43" s="12"/>
      <c r="E43" s="11"/>
      <c r="F43" s="13"/>
      <c r="G43" s="11"/>
      <c r="H43" s="11"/>
      <c r="I43" s="13"/>
      <c r="J43" s="11"/>
      <c r="K43" s="11"/>
      <c r="L43" s="13"/>
      <c r="M43" s="11"/>
      <c r="N43" s="14"/>
      <c r="O43" s="14"/>
      <c r="P43" s="14"/>
      <c r="Q43" s="66"/>
      <c r="R43" s="66"/>
      <c r="S43" s="66"/>
      <c r="T43" s="66"/>
      <c r="U43" s="66"/>
      <c r="V43" s="14"/>
      <c r="W43" s="14"/>
      <c r="X43" s="66"/>
      <c r="Y43" s="66"/>
      <c r="Z43" s="66"/>
    </row>
    <row r="44" spans="1:26" ht="18" customHeight="1" thickBot="1">
      <c r="A44" s="86" t="s">
        <v>279</v>
      </c>
      <c r="B44" s="12"/>
      <c r="C44" s="12"/>
      <c r="D44" s="12"/>
      <c r="E44" s="11"/>
      <c r="F44" s="13"/>
      <c r="G44" s="11"/>
      <c r="H44" s="11"/>
      <c r="I44" s="13"/>
      <c r="J44" s="11"/>
      <c r="K44" s="11"/>
      <c r="L44" s="13"/>
      <c r="M44" s="11"/>
      <c r="N44" s="14"/>
      <c r="O44" s="14"/>
      <c r="P44" s="14"/>
      <c r="Q44" s="66"/>
      <c r="R44" s="66"/>
      <c r="S44" s="66"/>
      <c r="T44" s="66"/>
      <c r="U44" s="66"/>
      <c r="V44" s="14"/>
      <c r="W44" s="14"/>
      <c r="X44" s="66"/>
      <c r="Y44" s="66"/>
      <c r="Z44" s="66"/>
    </row>
    <row r="45" spans="1:26" ht="15" customHeight="1">
      <c r="A45" s="87" t="s">
        <v>34</v>
      </c>
      <c r="B45" s="278" t="s">
        <v>35</v>
      </c>
      <c r="C45" s="279"/>
      <c r="D45" s="280"/>
      <c r="E45" s="281" t="str">
        <f>IF($B46="","",$B46)</f>
        <v>金沢区選抜</v>
      </c>
      <c r="F45" s="282"/>
      <c r="G45" s="283"/>
      <c r="H45" s="281" t="str">
        <f>IF($B48="","",$B48)</f>
        <v>瀬谷区選抜</v>
      </c>
      <c r="I45" s="282"/>
      <c r="J45" s="283"/>
      <c r="K45" s="281" t="str">
        <f>IF($B50="","",$B50)</f>
        <v>中原区トレセン</v>
      </c>
      <c r="L45" s="282"/>
      <c r="M45" s="283"/>
      <c r="N45" s="281" t="str">
        <f>IF($B52="","",$B52)</f>
        <v>南足柄トレセン</v>
      </c>
      <c r="O45" s="282"/>
      <c r="P45" s="283"/>
      <c r="Q45" s="88" t="s">
        <v>17</v>
      </c>
      <c r="R45" s="89" t="s">
        <v>36</v>
      </c>
      <c r="S45" s="89" t="s">
        <v>37</v>
      </c>
      <c r="T45" s="90" t="s">
        <v>38</v>
      </c>
      <c r="U45" s="90" t="s">
        <v>39</v>
      </c>
      <c r="V45" s="90" t="s">
        <v>40</v>
      </c>
      <c r="W45" s="91" t="s">
        <v>41</v>
      </c>
      <c r="X45" s="92" t="s">
        <v>42</v>
      </c>
      <c r="Y45" s="95"/>
      <c r="Z45" s="67"/>
    </row>
    <row r="46" spans="1:26" ht="15" customHeight="1">
      <c r="A46" s="284">
        <v>1</v>
      </c>
      <c r="B46" s="286" t="str">
        <f>IF($O6="","",$O6)</f>
        <v>金沢区選抜</v>
      </c>
      <c r="C46" s="287"/>
      <c r="D46" s="288"/>
      <c r="E46" s="292"/>
      <c r="F46" s="293"/>
      <c r="G46" s="294"/>
      <c r="H46" s="298" t="str">
        <f>IF(E48="○","×",IF(E48="×","○",IF(E48="","","△")))</f>
        <v/>
      </c>
      <c r="I46" s="299"/>
      <c r="J46" s="300"/>
      <c r="K46" s="298" t="str">
        <f>IF(E50="○","×",IF(E50="×","○",IF(E50="","","△")))</f>
        <v/>
      </c>
      <c r="L46" s="299"/>
      <c r="M46" s="300"/>
      <c r="N46" s="298" t="str">
        <f>IF(E52="○","×",IF(E52="×","○",IF(E52="","","△")))</f>
        <v/>
      </c>
      <c r="O46" s="299"/>
      <c r="P46" s="300"/>
      <c r="Q46" s="301">
        <f>IF(COUNTIF(E46:P47,"")=11,"",COUNTIF(E46:P47,"○"))</f>
        <v>0</v>
      </c>
      <c r="R46" s="303">
        <f>IF(COUNTIF(E46:P47,"")=11,"",COUNTIF(E46:P47,"×"))</f>
        <v>0</v>
      </c>
      <c r="S46" s="303">
        <f>IF(COUNTIF(E46:P47,"")=11,"",COUNTIF(E46:P47,"△"))</f>
        <v>0</v>
      </c>
      <c r="T46" s="303">
        <f>IF(COUNTIF(E46:P46,"")=11,"",IF(E47="",0,E47)+IF(H47="",0,H47)+IF(K47="",0,K47)+IF(N47="",0,N47))</f>
        <v>0</v>
      </c>
      <c r="U46" s="303">
        <f>IF(COUNTIF(E46:P46,"")=11,"",IF(G47="",0,G47)+IF(J47="",0,J47)+IF(M47="",0,M47)+IF(P47="",0,P47))</f>
        <v>0</v>
      </c>
      <c r="V46" s="303">
        <f>IF(Q46="","",Q46*3+S46)</f>
        <v>0</v>
      </c>
      <c r="W46" s="303">
        <f>IF(COUNTIF(E46:P47,"")=11,"",T46-U46)</f>
        <v>0</v>
      </c>
      <c r="X46" s="305"/>
      <c r="Y46" s="307">
        <f>IF(COUNTIF(E46:P46,"")=15,"",IF(W46="",0,V46*10000)+W46*500+T46*10)</f>
        <v>0</v>
      </c>
      <c r="Z46" s="67"/>
    </row>
    <row r="47" spans="1:26" ht="15" customHeight="1">
      <c r="A47" s="285"/>
      <c r="B47" s="289" t="str">
        <f>IF($B48="","",$B48)</f>
        <v>瀬谷区選抜</v>
      </c>
      <c r="C47" s="290"/>
      <c r="D47" s="291"/>
      <c r="E47" s="295"/>
      <c r="F47" s="296"/>
      <c r="G47" s="297"/>
      <c r="H47" s="209" t="str">
        <f>IF(G49="","",G49)</f>
        <v/>
      </c>
      <c r="I47" s="210" t="s">
        <v>32</v>
      </c>
      <c r="J47" s="209" t="str">
        <f>IF(E49="","",E49)</f>
        <v/>
      </c>
      <c r="K47" s="211" t="str">
        <f>IF(G51="","",G51)</f>
        <v/>
      </c>
      <c r="L47" s="210" t="s">
        <v>32</v>
      </c>
      <c r="M47" s="212" t="str">
        <f>IF(E51="","",E51)</f>
        <v/>
      </c>
      <c r="N47" s="209" t="str">
        <f>IF(G53="","",G53)</f>
        <v/>
      </c>
      <c r="O47" s="210" t="s">
        <v>32</v>
      </c>
      <c r="P47" s="212" t="str">
        <f>IF(E53="","",E53)</f>
        <v/>
      </c>
      <c r="Q47" s="302"/>
      <c r="R47" s="304"/>
      <c r="S47" s="304"/>
      <c r="T47" s="304"/>
      <c r="U47" s="304"/>
      <c r="V47" s="304"/>
      <c r="W47" s="304"/>
      <c r="X47" s="306"/>
      <c r="Y47" s="307"/>
      <c r="Z47" s="67"/>
    </row>
    <row r="48" spans="1:26" ht="15" customHeight="1">
      <c r="A48" s="308">
        <v>2</v>
      </c>
      <c r="B48" s="286" t="str">
        <f>IF($O7="","",$O7)</f>
        <v>瀬谷区選抜</v>
      </c>
      <c r="C48" s="287"/>
      <c r="D48" s="288"/>
      <c r="E48" s="298" t="str">
        <f>IF(E49&gt;G49,"○",IF(E49&lt;G49,"×",IF(E49="","","△")))</f>
        <v/>
      </c>
      <c r="F48" s="299"/>
      <c r="G48" s="309"/>
      <c r="H48" s="310"/>
      <c r="I48" s="311"/>
      <c r="J48" s="312"/>
      <c r="K48" s="298" t="str">
        <f>IF(H50="○","×",IF(H50="×","○",IF(H50="","","△")))</f>
        <v/>
      </c>
      <c r="L48" s="299"/>
      <c r="M48" s="300"/>
      <c r="N48" s="298" t="str">
        <f>IF(H52="○","×",IF(H52="×","○",IF(H52="","","△")))</f>
        <v/>
      </c>
      <c r="O48" s="299"/>
      <c r="P48" s="300"/>
      <c r="Q48" s="301">
        <f>IF(COUNTIF(E48:P49,"")=11,"",COUNTIF(E48:P49,"○"))</f>
        <v>0</v>
      </c>
      <c r="R48" s="303">
        <f>IF(COUNTIF(E48:P49,"")=11,"",COUNTIF(E48:P49,"×"))</f>
        <v>0</v>
      </c>
      <c r="S48" s="303">
        <f>IF(COUNTIF(E48:P49,"")=11,"",COUNTIF(E48:P49,"△"))</f>
        <v>0</v>
      </c>
      <c r="T48" s="303">
        <f>IF(COUNTIF(E48:P48,"")=11,"",IF(E49="",0,E49)+IF(H49="",0,H49)+IF(K49="",0,K49)+IF(N49="",0,N49))</f>
        <v>0</v>
      </c>
      <c r="U48" s="303">
        <f>IF(COUNTIF(E48:P48,"")=11,"",IF(G49="",0,G49)+IF(J49="",0,J49)+IF(M49="",0,M49)+IF(P49="",0,P49))</f>
        <v>0</v>
      </c>
      <c r="V48" s="303">
        <f>IF(Q48="","",Q48*3+S48)</f>
        <v>0</v>
      </c>
      <c r="W48" s="303">
        <f>IF(COUNTIF(E48:P49,"")=11,"",T48-U48)</f>
        <v>0</v>
      </c>
      <c r="X48" s="305"/>
      <c r="Y48" s="307">
        <f>IF(COUNTIF(E48:P48,"")=15,"",IF(W48="",0,V48*10000)+W48*500+T48*10)</f>
        <v>0</v>
      </c>
      <c r="Z48" s="67"/>
    </row>
    <row r="49" spans="1:26" ht="15" customHeight="1">
      <c r="A49" s="285"/>
      <c r="B49" s="289" t="str">
        <f>IF($B50="","",$B50)</f>
        <v>中原区トレセン</v>
      </c>
      <c r="C49" s="290"/>
      <c r="D49" s="291"/>
      <c r="E49" s="213"/>
      <c r="F49" s="214" t="s">
        <v>32</v>
      </c>
      <c r="G49" s="215"/>
      <c r="H49" s="313"/>
      <c r="I49" s="314"/>
      <c r="J49" s="315"/>
      <c r="K49" s="209" t="str">
        <f>IF(J51="","",J51)</f>
        <v/>
      </c>
      <c r="L49" s="210" t="s">
        <v>32</v>
      </c>
      <c r="M49" s="212" t="str">
        <f>IF(H51="","",H51)</f>
        <v/>
      </c>
      <c r="N49" s="209" t="str">
        <f>IF(J53="","",J53)</f>
        <v/>
      </c>
      <c r="O49" s="210" t="s">
        <v>32</v>
      </c>
      <c r="P49" s="212" t="str">
        <f>IF(H53="","",H53)</f>
        <v/>
      </c>
      <c r="Q49" s="302"/>
      <c r="R49" s="304"/>
      <c r="S49" s="304"/>
      <c r="T49" s="304"/>
      <c r="U49" s="304"/>
      <c r="V49" s="304"/>
      <c r="W49" s="304"/>
      <c r="X49" s="306"/>
      <c r="Y49" s="307"/>
      <c r="Z49" s="67"/>
    </row>
    <row r="50" spans="1:26" ht="15" customHeight="1">
      <c r="A50" s="308">
        <v>3</v>
      </c>
      <c r="B50" s="286" t="str">
        <f>IF($O8="","",$O8)</f>
        <v>中原区トレセン</v>
      </c>
      <c r="C50" s="287"/>
      <c r="D50" s="288"/>
      <c r="E50" s="298" t="str">
        <f>IF(E51&gt;G51,"○",IF(E51&lt;G51,"×",IF(E51="","","△")))</f>
        <v/>
      </c>
      <c r="F50" s="299"/>
      <c r="G50" s="300"/>
      <c r="H50" s="298" t="str">
        <f>IF(H51&gt;J51,"○",IF(H51&lt;J51,"×",IF(H51="","","△")))</f>
        <v/>
      </c>
      <c r="I50" s="299"/>
      <c r="J50" s="309"/>
      <c r="K50" s="310"/>
      <c r="L50" s="311"/>
      <c r="M50" s="312"/>
      <c r="N50" s="298" t="str">
        <f>IF(K52="○","×",IF(K52="×","○",IF(K52="","","△")))</f>
        <v/>
      </c>
      <c r="O50" s="299"/>
      <c r="P50" s="300"/>
      <c r="Q50" s="301">
        <f>IF(COUNTIF(E50:P51,"")=11,"",COUNTIF(E50:P51,"○"))</f>
        <v>0</v>
      </c>
      <c r="R50" s="303">
        <f>IF(COUNTIF(E50:P51,"")=11,"",COUNTIF(E50:P51,"×"))</f>
        <v>0</v>
      </c>
      <c r="S50" s="303">
        <f>IF(COUNTIF(E50:P51,"")=11,"",COUNTIF(E50:P51,"△"))</f>
        <v>0</v>
      </c>
      <c r="T50" s="303">
        <f>IF(COUNTIF(E50:P50,"")=11,"",IF(E51="",0,E51)+IF(H51="",0,H51)+IF(K51="",0,K51)+IF(N51="",0,N51))</f>
        <v>0</v>
      </c>
      <c r="U50" s="303">
        <f>IF(COUNTIF(E50:P50,"")=11,"",IF(G51="",0,G51)+IF(J51="",0,J51)+IF(M51="",0,M51)+IF(P51="",0,P51))</f>
        <v>0</v>
      </c>
      <c r="V50" s="303">
        <f>IF(Q50="","",Q50*3+S50)</f>
        <v>0</v>
      </c>
      <c r="W50" s="303">
        <f>IF(COUNTIF(E50:P51,"")=11,"",T50-U50)</f>
        <v>0</v>
      </c>
      <c r="X50" s="305"/>
      <c r="Y50" s="307">
        <f>IF(COUNTIF(E50:P50,"")=15,"",IF(W50="",0,V50*10000)+W50*500+T50*10)</f>
        <v>0</v>
      </c>
      <c r="Z50" s="67"/>
    </row>
    <row r="51" spans="1:26" ht="15" customHeight="1">
      <c r="A51" s="285"/>
      <c r="B51" s="289" t="str">
        <f>IF($B52="","",$B52)</f>
        <v>南足柄トレセン</v>
      </c>
      <c r="C51" s="290"/>
      <c r="D51" s="291"/>
      <c r="E51" s="213"/>
      <c r="F51" s="214" t="s">
        <v>32</v>
      </c>
      <c r="G51" s="215"/>
      <c r="H51" s="213"/>
      <c r="I51" s="214" t="s">
        <v>32</v>
      </c>
      <c r="J51" s="215"/>
      <c r="K51" s="313"/>
      <c r="L51" s="314"/>
      <c r="M51" s="315"/>
      <c r="N51" s="209" t="str">
        <f>IF(M53="","",M53)</f>
        <v/>
      </c>
      <c r="O51" s="210" t="s">
        <v>32</v>
      </c>
      <c r="P51" s="212" t="str">
        <f>IF(K53="","",K53)</f>
        <v/>
      </c>
      <c r="Q51" s="302"/>
      <c r="R51" s="304"/>
      <c r="S51" s="304"/>
      <c r="T51" s="304"/>
      <c r="U51" s="304"/>
      <c r="V51" s="304"/>
      <c r="W51" s="304"/>
      <c r="X51" s="306"/>
      <c r="Y51" s="307"/>
      <c r="Z51" s="67"/>
    </row>
    <row r="52" spans="1:26" ht="15" customHeight="1">
      <c r="A52" s="308">
        <v>4</v>
      </c>
      <c r="B52" s="286" t="str">
        <f>IF($O9="","",$O9)</f>
        <v>南足柄トレセン</v>
      </c>
      <c r="C52" s="287"/>
      <c r="D52" s="288"/>
      <c r="E52" s="298" t="str">
        <f>IF(E53&gt;G53,"○",IF(E53&lt;G53,"×",IF(E53="","","△")))</f>
        <v/>
      </c>
      <c r="F52" s="299"/>
      <c r="G52" s="300"/>
      <c r="H52" s="298" t="str">
        <f>IF(H53&gt;J53,"○",IF(H53&lt;J53,"×",IF(H53="","","△")))</f>
        <v/>
      </c>
      <c r="I52" s="299"/>
      <c r="J52" s="300"/>
      <c r="K52" s="298" t="str">
        <f>IF(K53&gt;M53,"○",IF(K53&lt;M53,"×",IF(K53="","","△")))</f>
        <v/>
      </c>
      <c r="L52" s="299"/>
      <c r="M52" s="309"/>
      <c r="N52" s="310"/>
      <c r="O52" s="311"/>
      <c r="P52" s="312"/>
      <c r="Q52" s="301">
        <f>IF(COUNTIF(E52:P53,"")=11,"",COUNTIF(E52:P53,"○"))</f>
        <v>0</v>
      </c>
      <c r="R52" s="303">
        <f>IF(COUNTIF(E52:P53,"")=11,"",COUNTIF(E52:P53,"×"))</f>
        <v>0</v>
      </c>
      <c r="S52" s="303">
        <f>IF(COUNTIF(E52:P53,"")=11,"",COUNTIF(E52:P53,"△"))</f>
        <v>0</v>
      </c>
      <c r="T52" s="303">
        <f>IF(COUNTIF(E52:P52,"")=11,"",IF(E53="",0,E53)+IF(H53="",0,H53)+IF(K53="",0,K53)+IF(N53="",0,N53))</f>
        <v>0</v>
      </c>
      <c r="U52" s="303">
        <f>IF(COUNTIF(E52:P52,"")=11,"",IF(G53="",0,G53)+IF(J53="",0,J53)+IF(M53="",0,M53)+IF(P53="",0,P53))</f>
        <v>0</v>
      </c>
      <c r="V52" s="303">
        <f>IF(Q52="","",Q52*3+S52)</f>
        <v>0</v>
      </c>
      <c r="W52" s="303">
        <f>IF(COUNTIF(E52:P53,"")=11,"",T52-U52)</f>
        <v>0</v>
      </c>
      <c r="X52" s="305"/>
      <c r="Y52" s="307">
        <f>IF(COUNTIF(E52:P52,"")=15,"",IF(W52="",0,V52*10000)+W52*500+T52*10)</f>
        <v>0</v>
      </c>
      <c r="Z52" s="67"/>
    </row>
    <row r="53" spans="1:26" ht="15" customHeight="1" thickBot="1">
      <c r="A53" s="316"/>
      <c r="B53" s="317" t="str">
        <f>IF($B54="","",$B54)</f>
        <v/>
      </c>
      <c r="C53" s="318"/>
      <c r="D53" s="319"/>
      <c r="E53" s="216"/>
      <c r="F53" s="217" t="s">
        <v>32</v>
      </c>
      <c r="G53" s="218"/>
      <c r="H53" s="216"/>
      <c r="I53" s="217" t="s">
        <v>32</v>
      </c>
      <c r="J53" s="218"/>
      <c r="K53" s="216"/>
      <c r="L53" s="217" t="s">
        <v>32</v>
      </c>
      <c r="M53" s="218"/>
      <c r="N53" s="320"/>
      <c r="O53" s="321"/>
      <c r="P53" s="322"/>
      <c r="Q53" s="323"/>
      <c r="R53" s="324"/>
      <c r="S53" s="324"/>
      <c r="T53" s="324"/>
      <c r="U53" s="324"/>
      <c r="V53" s="324"/>
      <c r="W53" s="324"/>
      <c r="X53" s="325"/>
      <c r="Y53" s="307"/>
      <c r="Z53" s="67"/>
    </row>
    <row r="54" spans="1:26" ht="15" customHeight="1">
      <c r="A54" s="11"/>
      <c r="B54" s="12"/>
      <c r="C54" s="12"/>
      <c r="D54" s="12"/>
      <c r="E54" s="11"/>
      <c r="F54" s="13"/>
      <c r="G54" s="11"/>
      <c r="H54" s="11"/>
      <c r="I54" s="13"/>
      <c r="J54" s="11"/>
      <c r="K54" s="11"/>
      <c r="L54" s="13"/>
      <c r="M54" s="11"/>
      <c r="N54" s="14"/>
      <c r="O54" s="14"/>
      <c r="P54" s="14"/>
      <c r="Q54" s="66"/>
      <c r="R54" s="66"/>
      <c r="S54" s="66"/>
      <c r="T54" s="66"/>
      <c r="U54" s="66"/>
      <c r="V54" s="14"/>
      <c r="W54" s="14"/>
      <c r="X54" s="66"/>
      <c r="Y54" s="66"/>
      <c r="Z54" s="66"/>
    </row>
    <row r="55" spans="1:26" ht="15" customHeight="1">
      <c r="A55" s="11"/>
      <c r="B55" s="12"/>
      <c r="C55" s="12"/>
      <c r="D55" s="12"/>
      <c r="E55" s="219"/>
      <c r="F55" s="220"/>
      <c r="G55" s="332" t="s">
        <v>285</v>
      </c>
      <c r="H55" s="333"/>
      <c r="I55" s="333"/>
      <c r="J55" s="333"/>
      <c r="K55" s="333"/>
      <c r="L55" s="333"/>
      <c r="M55" s="333"/>
      <c r="N55" s="333"/>
      <c r="O55" s="333"/>
      <c r="P55" s="333"/>
      <c r="Q55" s="333"/>
      <c r="R55" s="333"/>
      <c r="S55" s="333"/>
      <c r="T55" s="333"/>
      <c r="U55" s="333"/>
      <c r="V55" s="333"/>
      <c r="W55" s="333"/>
      <c r="X55" s="333"/>
      <c r="Y55" s="66"/>
      <c r="Z55" s="66"/>
    </row>
    <row r="56" spans="1:26" ht="15" customHeight="1">
      <c r="A56" s="11"/>
      <c r="B56" s="12"/>
      <c r="C56" s="12"/>
      <c r="D56" s="12"/>
      <c r="E56" s="221"/>
      <c r="F56" s="222"/>
      <c r="G56" s="334"/>
      <c r="H56" s="333"/>
      <c r="I56" s="333"/>
      <c r="J56" s="333"/>
      <c r="K56" s="333"/>
      <c r="L56" s="333"/>
      <c r="M56" s="333"/>
      <c r="N56" s="333"/>
      <c r="O56" s="333"/>
      <c r="P56" s="333"/>
      <c r="Q56" s="333"/>
      <c r="R56" s="333"/>
      <c r="S56" s="333"/>
      <c r="T56" s="333"/>
      <c r="U56" s="333"/>
      <c r="V56" s="333"/>
      <c r="W56" s="333"/>
      <c r="X56" s="333"/>
    </row>
    <row r="57" spans="1:26" ht="15" customHeight="1">
      <c r="A57" s="11"/>
      <c r="B57" s="12"/>
      <c r="C57" s="12"/>
      <c r="D57" s="12"/>
      <c r="E57" s="11"/>
      <c r="F57" s="13"/>
      <c r="G57" s="11"/>
      <c r="H57" s="11"/>
      <c r="I57" s="13"/>
      <c r="J57" s="11"/>
      <c r="K57" s="11"/>
      <c r="L57" s="13"/>
      <c r="M57" s="11"/>
      <c r="N57" s="14"/>
      <c r="O57" s="14"/>
      <c r="P57" s="14"/>
      <c r="Q57" s="66"/>
      <c r="R57" s="66"/>
      <c r="S57" s="66"/>
      <c r="T57" s="66"/>
      <c r="U57" s="66"/>
      <c r="V57" s="14"/>
      <c r="W57" s="14"/>
      <c r="X57" s="66"/>
    </row>
    <row r="58" spans="1:26" ht="15" customHeight="1">
      <c r="A58" s="11"/>
      <c r="B58" s="12"/>
      <c r="C58" s="12"/>
      <c r="D58" s="12"/>
      <c r="E58" s="11"/>
      <c r="F58" s="13"/>
      <c r="G58" s="11"/>
      <c r="H58" s="11"/>
      <c r="I58" s="13"/>
      <c r="J58" s="11"/>
      <c r="K58" s="11"/>
      <c r="L58" s="13"/>
      <c r="M58" s="11"/>
      <c r="N58" s="14"/>
      <c r="O58" s="14"/>
      <c r="P58" s="14"/>
      <c r="Q58" s="66"/>
      <c r="R58" s="66"/>
      <c r="S58" s="66"/>
      <c r="T58" s="66"/>
      <c r="U58" s="66"/>
      <c r="V58" s="14"/>
      <c r="W58" s="14"/>
      <c r="X58" s="66"/>
    </row>
    <row r="59" spans="1:26" ht="15" customHeight="1">
      <c r="A59" s="11"/>
      <c r="B59" s="12"/>
      <c r="C59" s="12"/>
      <c r="D59" s="12"/>
      <c r="E59" s="11"/>
      <c r="F59" s="13"/>
      <c r="G59" s="11"/>
      <c r="H59" s="11"/>
      <c r="I59" s="13"/>
      <c r="J59" s="11"/>
      <c r="K59" s="11"/>
      <c r="L59" s="13"/>
      <c r="M59" s="11"/>
      <c r="N59" s="14"/>
      <c r="O59" s="14"/>
      <c r="P59" s="14"/>
      <c r="Q59" s="66"/>
      <c r="R59" s="66"/>
      <c r="S59" s="66"/>
      <c r="T59" s="66"/>
      <c r="U59" s="66"/>
      <c r="V59" s="14"/>
      <c r="W59" s="14"/>
      <c r="X59" s="66"/>
    </row>
    <row r="60" spans="1:26" ht="15" customHeight="1">
      <c r="A60" s="11"/>
      <c r="B60" s="12"/>
      <c r="C60" s="12"/>
      <c r="D60" s="12"/>
      <c r="E60" s="11"/>
      <c r="F60" s="13"/>
      <c r="G60" s="11"/>
      <c r="H60" s="11"/>
      <c r="I60" s="13"/>
      <c r="J60" s="11"/>
      <c r="K60" s="11"/>
      <c r="L60" s="13"/>
      <c r="M60" s="11"/>
      <c r="N60" s="14"/>
      <c r="O60" s="14"/>
      <c r="P60" s="14"/>
      <c r="Q60" s="66"/>
      <c r="R60" s="66"/>
      <c r="S60" s="66"/>
      <c r="T60" s="66"/>
      <c r="U60" s="66"/>
      <c r="V60" s="14"/>
      <c r="W60" s="14"/>
      <c r="X60" s="66"/>
    </row>
    <row r="61" spans="1:26" ht="15" customHeight="1">
      <c r="A61" s="11"/>
      <c r="B61" s="12"/>
      <c r="C61" s="12"/>
      <c r="D61" s="12"/>
      <c r="E61" s="11"/>
      <c r="F61" s="13"/>
      <c r="G61" s="11"/>
      <c r="H61" s="11"/>
      <c r="I61" s="13"/>
      <c r="J61" s="11"/>
      <c r="K61" s="11"/>
      <c r="L61" s="13"/>
      <c r="M61" s="11"/>
      <c r="N61" s="14"/>
      <c r="O61" s="14"/>
      <c r="P61" s="14"/>
      <c r="Q61" s="66"/>
      <c r="R61" s="66"/>
      <c r="S61" s="66"/>
      <c r="T61" s="66"/>
      <c r="U61" s="66"/>
      <c r="V61" s="14"/>
      <c r="W61" s="14"/>
      <c r="X61" s="66"/>
    </row>
    <row r="62" spans="1:26" ht="15" customHeight="1">
      <c r="A62" s="11"/>
      <c r="B62" s="12"/>
      <c r="C62" s="12"/>
      <c r="D62" s="12"/>
      <c r="E62" s="11"/>
      <c r="F62" s="13"/>
      <c r="G62" s="11"/>
      <c r="H62" s="11"/>
      <c r="I62" s="13"/>
      <c r="J62" s="11"/>
      <c r="K62" s="11"/>
      <c r="L62" s="13"/>
      <c r="M62" s="11"/>
      <c r="N62" s="14"/>
      <c r="O62" s="14"/>
      <c r="P62" s="14"/>
      <c r="Q62" s="66"/>
      <c r="R62" s="66"/>
      <c r="S62" s="66"/>
      <c r="T62" s="66"/>
      <c r="U62" s="66"/>
      <c r="V62" s="14"/>
      <c r="W62" s="14"/>
      <c r="X62" s="66"/>
    </row>
    <row r="63" spans="1:26" ht="15" customHeight="1">
      <c r="A63" s="11"/>
      <c r="B63" s="12"/>
      <c r="C63" s="12"/>
      <c r="D63" s="12"/>
      <c r="E63" s="11"/>
      <c r="F63" s="13"/>
      <c r="G63" s="11"/>
      <c r="H63" s="11"/>
      <c r="I63" s="13"/>
      <c r="J63" s="11"/>
      <c r="K63" s="11"/>
      <c r="L63" s="13"/>
      <c r="M63" s="11"/>
      <c r="N63" s="14"/>
      <c r="O63" s="14"/>
      <c r="P63" s="14"/>
      <c r="Q63" s="66"/>
      <c r="R63" s="66"/>
      <c r="S63" s="66"/>
      <c r="T63" s="66"/>
      <c r="U63" s="66"/>
      <c r="V63" s="14"/>
      <c r="W63" s="14"/>
      <c r="X63" s="66"/>
    </row>
    <row r="64" spans="1:26" ht="15" customHeight="1">
      <c r="A64" s="11"/>
      <c r="B64" s="12"/>
      <c r="C64" s="12"/>
      <c r="D64" s="12"/>
      <c r="E64" s="11"/>
      <c r="F64" s="13"/>
      <c r="G64" s="11"/>
      <c r="H64" s="11"/>
      <c r="I64" s="13"/>
      <c r="J64" s="11"/>
      <c r="K64" s="11"/>
      <c r="L64" s="13"/>
      <c r="M64" s="11"/>
      <c r="N64" s="14"/>
      <c r="O64" s="14"/>
      <c r="P64" s="14"/>
      <c r="Q64" s="66"/>
      <c r="R64" s="66"/>
      <c r="S64" s="66"/>
      <c r="T64" s="66"/>
      <c r="U64" s="66"/>
      <c r="V64" s="14"/>
      <c r="W64" s="14"/>
      <c r="X64" s="66"/>
    </row>
    <row r="65" spans="1:24" ht="15" customHeight="1">
      <c r="A65" s="11"/>
      <c r="B65" s="12"/>
      <c r="C65" s="12"/>
      <c r="D65" s="12"/>
      <c r="E65" s="11"/>
      <c r="F65" s="13"/>
      <c r="G65" s="11"/>
      <c r="H65" s="11"/>
      <c r="I65" s="13"/>
      <c r="J65" s="11"/>
      <c r="K65" s="11"/>
      <c r="L65" s="13"/>
      <c r="M65" s="11"/>
      <c r="N65" s="14"/>
      <c r="O65" s="14"/>
      <c r="P65" s="14"/>
      <c r="Q65" s="66"/>
      <c r="R65" s="66"/>
      <c r="S65" s="66"/>
      <c r="T65" s="66"/>
      <c r="U65" s="66"/>
      <c r="V65" s="14"/>
      <c r="W65" s="14"/>
      <c r="X65" s="66"/>
    </row>
    <row r="66" spans="1:24" ht="15" customHeight="1">
      <c r="A66" s="11"/>
      <c r="B66" s="12"/>
      <c r="C66" s="12"/>
      <c r="D66" s="12"/>
      <c r="E66" s="11"/>
      <c r="F66" s="13"/>
      <c r="G66" s="11"/>
      <c r="H66" s="11"/>
      <c r="I66" s="13"/>
      <c r="J66" s="11"/>
      <c r="K66" s="11"/>
      <c r="L66" s="13"/>
      <c r="M66" s="11"/>
      <c r="N66" s="14"/>
      <c r="O66" s="14"/>
      <c r="P66" s="14"/>
      <c r="Q66" s="66"/>
      <c r="R66" s="66"/>
      <c r="S66" s="66"/>
      <c r="T66" s="66"/>
      <c r="U66" s="66"/>
      <c r="V66" s="14"/>
      <c r="W66" s="14"/>
      <c r="X66" s="66"/>
    </row>
    <row r="67" spans="1:24" ht="14.25">
      <c r="A67" s="11"/>
      <c r="B67" s="12"/>
      <c r="C67" s="12"/>
      <c r="D67" s="12"/>
      <c r="E67" s="11"/>
      <c r="F67" s="13"/>
      <c r="G67" s="11"/>
      <c r="H67" s="11"/>
      <c r="I67" s="13"/>
      <c r="J67" s="11"/>
      <c r="K67" s="11"/>
      <c r="L67" s="13"/>
      <c r="M67" s="11"/>
      <c r="N67" s="14"/>
      <c r="O67" s="14"/>
      <c r="P67" s="14"/>
      <c r="Q67" s="66"/>
      <c r="R67" s="66"/>
      <c r="S67" s="66"/>
      <c r="T67" s="66"/>
      <c r="U67" s="66"/>
      <c r="V67" s="14"/>
      <c r="W67" s="14"/>
      <c r="X67" s="66"/>
    </row>
    <row r="68" spans="1:24" ht="14.25">
      <c r="A68" s="11"/>
      <c r="B68" s="12"/>
      <c r="C68" s="12"/>
      <c r="D68" s="12"/>
      <c r="E68" s="11"/>
      <c r="F68" s="13"/>
      <c r="G68" s="11"/>
      <c r="H68" s="11"/>
      <c r="I68" s="13"/>
      <c r="J68" s="11"/>
      <c r="K68" s="11"/>
      <c r="L68" s="13"/>
      <c r="M68" s="11"/>
      <c r="N68" s="14"/>
      <c r="O68" s="14"/>
      <c r="P68" s="14"/>
      <c r="Q68" s="66"/>
      <c r="R68" s="66"/>
      <c r="S68" s="66"/>
      <c r="T68" s="66"/>
      <c r="U68" s="66"/>
      <c r="V68" s="14"/>
      <c r="W68" s="14"/>
      <c r="X68" s="66"/>
    </row>
    <row r="69" spans="1:24" ht="14.25">
      <c r="A69" s="11"/>
      <c r="B69" s="12"/>
      <c r="C69" s="12"/>
      <c r="D69" s="12"/>
      <c r="E69" s="11"/>
      <c r="F69" s="13"/>
      <c r="G69" s="11"/>
      <c r="H69" s="11"/>
      <c r="I69" s="13"/>
      <c r="J69" s="11"/>
      <c r="K69" s="11"/>
      <c r="L69" s="13"/>
      <c r="M69" s="11"/>
      <c r="N69" s="14"/>
      <c r="O69" s="14"/>
      <c r="P69" s="14"/>
      <c r="Q69" s="66"/>
      <c r="R69" s="66"/>
      <c r="S69" s="66"/>
      <c r="T69" s="66"/>
      <c r="U69" s="66"/>
      <c r="V69" s="14"/>
      <c r="W69" s="14"/>
      <c r="X69" s="66"/>
    </row>
  </sheetData>
  <mergeCells count="285">
    <mergeCell ref="Y52:Y53"/>
    <mergeCell ref="G55:X56"/>
    <mergeCell ref="S52:S53"/>
    <mergeCell ref="T52:T53"/>
    <mergeCell ref="U52:U53"/>
    <mergeCell ref="V52:V53"/>
    <mergeCell ref="W52:W53"/>
    <mergeCell ref="X52:X53"/>
    <mergeCell ref="X50:X51"/>
    <mergeCell ref="Y50:Y51"/>
    <mergeCell ref="A52:A53"/>
    <mergeCell ref="B52:D53"/>
    <mergeCell ref="E52:G52"/>
    <mergeCell ref="H52:J52"/>
    <mergeCell ref="K52:M52"/>
    <mergeCell ref="N52:P53"/>
    <mergeCell ref="Q52:Q53"/>
    <mergeCell ref="R52:R53"/>
    <mergeCell ref="R50:R51"/>
    <mergeCell ref="S50:S51"/>
    <mergeCell ref="T50:T51"/>
    <mergeCell ref="U50:U51"/>
    <mergeCell ref="V50:V51"/>
    <mergeCell ref="W50:W51"/>
    <mergeCell ref="W48:W49"/>
    <mergeCell ref="X48:X49"/>
    <mergeCell ref="Y48:Y49"/>
    <mergeCell ref="A50:A51"/>
    <mergeCell ref="B50:D51"/>
    <mergeCell ref="E50:G50"/>
    <mergeCell ref="H50:J50"/>
    <mergeCell ref="K50:M51"/>
    <mergeCell ref="N50:P50"/>
    <mergeCell ref="Q50:Q51"/>
    <mergeCell ref="Q48:Q49"/>
    <mergeCell ref="R48:R49"/>
    <mergeCell ref="S48:S49"/>
    <mergeCell ref="T48:T49"/>
    <mergeCell ref="U48:U49"/>
    <mergeCell ref="V48:V49"/>
    <mergeCell ref="V46:V47"/>
    <mergeCell ref="W46:W47"/>
    <mergeCell ref="X46:X47"/>
    <mergeCell ref="Y46:Y47"/>
    <mergeCell ref="A48:A49"/>
    <mergeCell ref="B48:D49"/>
    <mergeCell ref="E48:G48"/>
    <mergeCell ref="H48:J49"/>
    <mergeCell ref="K48:M48"/>
    <mergeCell ref="N48:P48"/>
    <mergeCell ref="N46:P46"/>
    <mergeCell ref="Q46:Q47"/>
    <mergeCell ref="R46:R47"/>
    <mergeCell ref="S46:S47"/>
    <mergeCell ref="T46:T47"/>
    <mergeCell ref="U46:U47"/>
    <mergeCell ref="B45:D45"/>
    <mergeCell ref="E45:G45"/>
    <mergeCell ref="H45:J45"/>
    <mergeCell ref="K45:M45"/>
    <mergeCell ref="N45:P45"/>
    <mergeCell ref="A46:A47"/>
    <mergeCell ref="B46:D47"/>
    <mergeCell ref="E46:G47"/>
    <mergeCell ref="H46:J46"/>
    <mergeCell ref="K46:M46"/>
    <mergeCell ref="T41:T42"/>
    <mergeCell ref="U41:U42"/>
    <mergeCell ref="V41:V42"/>
    <mergeCell ref="W41:W42"/>
    <mergeCell ref="X41:X42"/>
    <mergeCell ref="Y41:Y42"/>
    <mergeCell ref="Y39:Y40"/>
    <mergeCell ref="A41:A42"/>
    <mergeCell ref="B41:D42"/>
    <mergeCell ref="E41:G41"/>
    <mergeCell ref="H41:J41"/>
    <mergeCell ref="K41:M41"/>
    <mergeCell ref="N41:P42"/>
    <mergeCell ref="Q41:Q42"/>
    <mergeCell ref="R41:R42"/>
    <mergeCell ref="S41:S42"/>
    <mergeCell ref="S39:S40"/>
    <mergeCell ref="T39:T40"/>
    <mergeCell ref="U39:U40"/>
    <mergeCell ref="V39:V40"/>
    <mergeCell ref="W39:W40"/>
    <mergeCell ref="X39:X40"/>
    <mergeCell ref="X37:X38"/>
    <mergeCell ref="Y37:Y38"/>
    <mergeCell ref="A39:A40"/>
    <mergeCell ref="B39:D40"/>
    <mergeCell ref="E39:G39"/>
    <mergeCell ref="H39:J39"/>
    <mergeCell ref="K39:M40"/>
    <mergeCell ref="N39:P39"/>
    <mergeCell ref="Q39:Q40"/>
    <mergeCell ref="R39:R40"/>
    <mergeCell ref="R37:R38"/>
    <mergeCell ref="S37:S38"/>
    <mergeCell ref="T37:T38"/>
    <mergeCell ref="U37:U38"/>
    <mergeCell ref="V37:V38"/>
    <mergeCell ref="W37:W38"/>
    <mergeCell ref="W35:W36"/>
    <mergeCell ref="X35:X36"/>
    <mergeCell ref="Y35:Y36"/>
    <mergeCell ref="A37:A38"/>
    <mergeCell ref="B37:D38"/>
    <mergeCell ref="E37:G37"/>
    <mergeCell ref="H37:J38"/>
    <mergeCell ref="K37:M37"/>
    <mergeCell ref="N37:P37"/>
    <mergeCell ref="Q37:Q38"/>
    <mergeCell ref="Q35:Q36"/>
    <mergeCell ref="R35:R36"/>
    <mergeCell ref="S35:S36"/>
    <mergeCell ref="T35:T36"/>
    <mergeCell ref="U35:U36"/>
    <mergeCell ref="V35:V36"/>
    <mergeCell ref="A35:A36"/>
    <mergeCell ref="B35:D36"/>
    <mergeCell ref="E35:G36"/>
    <mergeCell ref="H35:J35"/>
    <mergeCell ref="K35:M35"/>
    <mergeCell ref="N35:P35"/>
    <mergeCell ref="Y30:Y31"/>
    <mergeCell ref="B34:D34"/>
    <mergeCell ref="E34:G34"/>
    <mergeCell ref="H34:J34"/>
    <mergeCell ref="K34:M34"/>
    <mergeCell ref="N34:P34"/>
    <mergeCell ref="S30:S31"/>
    <mergeCell ref="T30:T31"/>
    <mergeCell ref="U30:U31"/>
    <mergeCell ref="V30:V31"/>
    <mergeCell ref="W30:W31"/>
    <mergeCell ref="X30:X31"/>
    <mergeCell ref="X28:X29"/>
    <mergeCell ref="Y28:Y29"/>
    <mergeCell ref="A30:A31"/>
    <mergeCell ref="B30:D31"/>
    <mergeCell ref="E30:G30"/>
    <mergeCell ref="H30:J30"/>
    <mergeCell ref="K30:M30"/>
    <mergeCell ref="N30:P31"/>
    <mergeCell ref="Q30:Q31"/>
    <mergeCell ref="R30:R31"/>
    <mergeCell ref="R28:R29"/>
    <mergeCell ref="S28:S29"/>
    <mergeCell ref="T28:T29"/>
    <mergeCell ref="U28:U29"/>
    <mergeCell ref="V28:V29"/>
    <mergeCell ref="W28:W29"/>
    <mergeCell ref="W26:W27"/>
    <mergeCell ref="X26:X27"/>
    <mergeCell ref="Y26:Y27"/>
    <mergeCell ref="A28:A29"/>
    <mergeCell ref="B28:D29"/>
    <mergeCell ref="E28:G28"/>
    <mergeCell ref="H28:J28"/>
    <mergeCell ref="K28:M29"/>
    <mergeCell ref="N28:P28"/>
    <mergeCell ref="Q28:Q29"/>
    <mergeCell ref="Q26:Q27"/>
    <mergeCell ref="R26:R27"/>
    <mergeCell ref="S26:S27"/>
    <mergeCell ref="T26:T27"/>
    <mergeCell ref="U26:U27"/>
    <mergeCell ref="V26:V27"/>
    <mergeCell ref="V24:V25"/>
    <mergeCell ref="W24:W25"/>
    <mergeCell ref="X24:X25"/>
    <mergeCell ref="Y24:Y25"/>
    <mergeCell ref="A26:A27"/>
    <mergeCell ref="B26:D27"/>
    <mergeCell ref="E26:G26"/>
    <mergeCell ref="H26:J27"/>
    <mergeCell ref="K26:M26"/>
    <mergeCell ref="N26:P26"/>
    <mergeCell ref="N24:P24"/>
    <mergeCell ref="Q24:Q25"/>
    <mergeCell ref="R24:R25"/>
    <mergeCell ref="S24:S25"/>
    <mergeCell ref="T24:T25"/>
    <mergeCell ref="U24:U25"/>
    <mergeCell ref="B23:D23"/>
    <mergeCell ref="E23:G23"/>
    <mergeCell ref="H23:J23"/>
    <mergeCell ref="K23:M23"/>
    <mergeCell ref="N23:P23"/>
    <mergeCell ref="A24:A25"/>
    <mergeCell ref="B24:D25"/>
    <mergeCell ref="E24:G25"/>
    <mergeCell ref="H24:J24"/>
    <mergeCell ref="K24:M24"/>
    <mergeCell ref="T19:T20"/>
    <mergeCell ref="U19:U20"/>
    <mergeCell ref="V19:V20"/>
    <mergeCell ref="W19:W20"/>
    <mergeCell ref="X19:X20"/>
    <mergeCell ref="Y19:Y20"/>
    <mergeCell ref="Y17:Y18"/>
    <mergeCell ref="A19:A20"/>
    <mergeCell ref="B19:D20"/>
    <mergeCell ref="E19:G19"/>
    <mergeCell ref="H19:J19"/>
    <mergeCell ref="K19:M19"/>
    <mergeCell ref="N19:P20"/>
    <mergeCell ref="Q19:Q20"/>
    <mergeCell ref="R19:R20"/>
    <mergeCell ref="S19:S20"/>
    <mergeCell ref="S17:S18"/>
    <mergeCell ref="T17:T18"/>
    <mergeCell ref="U17:U18"/>
    <mergeCell ref="V17:V18"/>
    <mergeCell ref="W17:W18"/>
    <mergeCell ref="X17:X18"/>
    <mergeCell ref="X15:X16"/>
    <mergeCell ref="Y15:Y16"/>
    <mergeCell ref="A17:A18"/>
    <mergeCell ref="B17:D18"/>
    <mergeCell ref="E17:G17"/>
    <mergeCell ref="H17:J17"/>
    <mergeCell ref="K17:M18"/>
    <mergeCell ref="N17:P17"/>
    <mergeCell ref="Q17:Q18"/>
    <mergeCell ref="R17:R18"/>
    <mergeCell ref="R15:R16"/>
    <mergeCell ref="S15:S16"/>
    <mergeCell ref="T15:T16"/>
    <mergeCell ref="U15:U16"/>
    <mergeCell ref="V15:V16"/>
    <mergeCell ref="W15:W16"/>
    <mergeCell ref="W13:W14"/>
    <mergeCell ref="X13:X14"/>
    <mergeCell ref="Y13:Y14"/>
    <mergeCell ref="A15:A16"/>
    <mergeCell ref="B15:D16"/>
    <mergeCell ref="E15:G15"/>
    <mergeCell ref="H15:J16"/>
    <mergeCell ref="K15:M15"/>
    <mergeCell ref="N15:P15"/>
    <mergeCell ref="Q15:Q16"/>
    <mergeCell ref="Q13:Q14"/>
    <mergeCell ref="R13:R14"/>
    <mergeCell ref="S13:S14"/>
    <mergeCell ref="T13:T14"/>
    <mergeCell ref="U13:U14"/>
    <mergeCell ref="V13:V14"/>
    <mergeCell ref="A13:A14"/>
    <mergeCell ref="B13:D14"/>
    <mergeCell ref="E13:G14"/>
    <mergeCell ref="H13:J13"/>
    <mergeCell ref="K13:M13"/>
    <mergeCell ref="N13:P13"/>
    <mergeCell ref="V11:W11"/>
    <mergeCell ref="B12:D12"/>
    <mergeCell ref="E12:G12"/>
    <mergeCell ref="H12:J12"/>
    <mergeCell ref="K12:M12"/>
    <mergeCell ref="N12:P12"/>
    <mergeCell ref="B8:D8"/>
    <mergeCell ref="E8:I8"/>
    <mergeCell ref="J8:N8"/>
    <mergeCell ref="O8:S8"/>
    <mergeCell ref="B9:D9"/>
    <mergeCell ref="E9:I9"/>
    <mergeCell ref="J9:N9"/>
    <mergeCell ref="O9:S9"/>
    <mergeCell ref="B6:D6"/>
    <mergeCell ref="E6:I6"/>
    <mergeCell ref="J6:N6"/>
    <mergeCell ref="O6:S6"/>
    <mergeCell ref="B7:D7"/>
    <mergeCell ref="E7:I7"/>
    <mergeCell ref="J7:N7"/>
    <mergeCell ref="O7:S7"/>
    <mergeCell ref="A1:X1"/>
    <mergeCell ref="B2:K2"/>
    <mergeCell ref="M2:X2"/>
    <mergeCell ref="B5:D5"/>
    <mergeCell ref="E5:I5"/>
    <mergeCell ref="J5:N5"/>
    <mergeCell ref="O5:S5"/>
  </mergeCells>
  <phoneticPr fontId="3"/>
  <printOptions horizontalCentered="1" verticalCentered="1"/>
  <pageMargins left="0.59055118110236227" right="0.19685039370078741" top="0.39370078740157483" bottom="0.19" header="0.51181102362204722" footer="0.19"/>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opLeftCell="A22" workbookViewId="0">
      <selection activeCell="E23" sqref="E23:J23"/>
    </sheetView>
  </sheetViews>
  <sheetFormatPr defaultRowHeight="13.5"/>
  <cols>
    <col min="1" max="1" width="4.625" style="67" customWidth="1"/>
    <col min="2" max="3" width="3.625" style="67" customWidth="1"/>
    <col min="4" max="4" width="6.625" style="67" customWidth="1"/>
    <col min="5" max="10" width="3.375" style="67" customWidth="1"/>
    <col min="11" max="11" width="4.625" style="67" customWidth="1"/>
    <col min="12" max="12" width="3.625" style="67" customWidth="1"/>
    <col min="13" max="13" width="4.625" style="67" customWidth="1"/>
    <col min="14" max="19" width="3.375" style="67" customWidth="1"/>
    <col min="20" max="25" width="5.625" style="67" customWidth="1"/>
    <col min="26" max="26" width="1.625" style="67" customWidth="1"/>
    <col min="27" max="28" width="9" style="67"/>
  </cols>
  <sheetData>
    <row r="1" spans="1:25" ht="30" customHeight="1">
      <c r="A1" s="255" t="s">
        <v>183</v>
      </c>
      <c r="B1" s="255"/>
      <c r="C1" s="255"/>
      <c r="D1" s="255"/>
      <c r="E1" s="255"/>
      <c r="F1" s="255"/>
      <c r="G1" s="255"/>
      <c r="H1" s="255"/>
      <c r="I1" s="255"/>
      <c r="J1" s="255"/>
      <c r="K1" s="255"/>
      <c r="L1" s="255"/>
      <c r="M1" s="255"/>
      <c r="N1" s="255"/>
      <c r="O1" s="255"/>
      <c r="P1" s="255"/>
      <c r="Q1" s="255"/>
      <c r="R1" s="255"/>
      <c r="S1" s="255"/>
      <c r="T1" s="255"/>
      <c r="U1" s="255"/>
      <c r="V1" s="255"/>
      <c r="W1" s="255"/>
      <c r="X1" s="255"/>
      <c r="Y1" s="255"/>
    </row>
    <row r="2" spans="1:25" ht="30" customHeight="1">
      <c r="A2" s="6"/>
      <c r="B2" s="6"/>
      <c r="C2" s="6"/>
      <c r="D2" s="6"/>
      <c r="E2" s="335" t="s">
        <v>184</v>
      </c>
      <c r="F2" s="336"/>
      <c r="G2" s="336"/>
      <c r="H2" s="336"/>
      <c r="I2" s="336"/>
      <c r="J2" s="336"/>
      <c r="K2" s="336"/>
      <c r="L2" s="336"/>
      <c r="M2" s="336"/>
      <c r="N2" s="336"/>
      <c r="O2" s="336"/>
      <c r="P2" s="336"/>
      <c r="Q2" s="336"/>
      <c r="R2" s="336"/>
      <c r="S2" s="336"/>
      <c r="T2" s="336"/>
      <c r="U2" s="336"/>
      <c r="V2" s="336"/>
      <c r="W2" s="337"/>
      <c r="X2" s="337"/>
      <c r="Y2" s="7"/>
    </row>
    <row r="3" spans="1:25" ht="20.100000000000001" customHeight="1">
      <c r="A3" s="68"/>
      <c r="B3" s="68"/>
      <c r="C3" s="68"/>
      <c r="D3" s="68"/>
      <c r="E3" s="68"/>
      <c r="F3" s="69"/>
      <c r="G3" s="69"/>
      <c r="H3" s="69"/>
      <c r="I3" s="70"/>
      <c r="J3" s="70"/>
      <c r="K3" s="70"/>
      <c r="L3" s="70"/>
      <c r="M3" s="70"/>
      <c r="N3" s="70"/>
      <c r="O3" s="70"/>
      <c r="P3" s="70"/>
      <c r="Q3" s="70"/>
      <c r="R3" s="70"/>
      <c r="S3" s="68"/>
      <c r="T3" s="70"/>
      <c r="U3" s="70"/>
      <c r="V3" s="70"/>
      <c r="W3" s="71"/>
      <c r="X3" s="68"/>
      <c r="Y3" s="70"/>
    </row>
    <row r="4" spans="1:25" ht="27" customHeight="1" thickBot="1">
      <c r="A4" s="338" t="s">
        <v>309</v>
      </c>
      <c r="B4" s="338"/>
      <c r="C4" s="338"/>
      <c r="D4" s="338"/>
      <c r="E4" s="338"/>
      <c r="F4" s="338"/>
      <c r="G4" s="338"/>
      <c r="H4" s="338"/>
      <c r="I4" s="338"/>
      <c r="J4" s="338"/>
      <c r="K4" s="338"/>
      <c r="L4" s="338"/>
      <c r="M4" s="338"/>
      <c r="N4" s="338"/>
      <c r="O4" s="338"/>
      <c r="P4" s="338"/>
      <c r="Q4" s="338"/>
      <c r="R4" s="338"/>
      <c r="S4" s="338"/>
      <c r="T4" s="338"/>
      <c r="U4" s="338"/>
      <c r="V4" s="338"/>
      <c r="W4" s="338"/>
      <c r="X4" s="338"/>
      <c r="Y4" s="338"/>
    </row>
    <row r="5" spans="1:25" ht="27" customHeight="1" thickBot="1">
      <c r="A5" s="124" t="s">
        <v>275</v>
      </c>
      <c r="B5" s="339" t="s">
        <v>18</v>
      </c>
      <c r="C5" s="340"/>
      <c r="D5" s="121" t="s">
        <v>280</v>
      </c>
      <c r="E5" s="339" t="s">
        <v>19</v>
      </c>
      <c r="F5" s="341"/>
      <c r="G5" s="341"/>
      <c r="H5" s="341"/>
      <c r="I5" s="341"/>
      <c r="J5" s="342"/>
      <c r="K5" s="339" t="s">
        <v>20</v>
      </c>
      <c r="L5" s="341"/>
      <c r="M5" s="342"/>
      <c r="N5" s="339" t="s">
        <v>21</v>
      </c>
      <c r="O5" s="341"/>
      <c r="P5" s="341"/>
      <c r="Q5" s="341"/>
      <c r="R5" s="341"/>
      <c r="S5" s="342"/>
      <c r="T5" s="339" t="s">
        <v>22</v>
      </c>
      <c r="U5" s="342"/>
      <c r="V5" s="339" t="s">
        <v>23</v>
      </c>
      <c r="W5" s="342"/>
      <c r="X5" s="339" t="s">
        <v>23</v>
      </c>
      <c r="Y5" s="343"/>
    </row>
    <row r="6" spans="1:25" ht="27" customHeight="1" thickTop="1">
      <c r="A6" s="102" t="s">
        <v>61</v>
      </c>
      <c r="B6" s="344">
        <v>0.33333333333333331</v>
      </c>
      <c r="C6" s="345"/>
      <c r="D6" s="122" t="s">
        <v>282</v>
      </c>
      <c r="E6" s="346" t="str">
        <f>②予選リーグ表!B13</f>
        <v>戸塚区選抜</v>
      </c>
      <c r="F6" s="347"/>
      <c r="G6" s="347"/>
      <c r="H6" s="347"/>
      <c r="I6" s="347"/>
      <c r="J6" s="348"/>
      <c r="K6" s="75"/>
      <c r="L6" s="74" t="s">
        <v>283</v>
      </c>
      <c r="M6" s="76"/>
      <c r="N6" s="346" t="str">
        <f>②予選リーグ表!B15</f>
        <v>磯子区選抜</v>
      </c>
      <c r="O6" s="347"/>
      <c r="P6" s="347"/>
      <c r="Q6" s="347"/>
      <c r="R6" s="347"/>
      <c r="S6" s="348"/>
      <c r="T6" s="349" t="str">
        <f>②予選リーグ表!B17</f>
        <v>南区選抜</v>
      </c>
      <c r="U6" s="350"/>
      <c r="V6" s="349" t="str">
        <f>②予選リーグ表!B19</f>
        <v>高津区選抜</v>
      </c>
      <c r="W6" s="350"/>
      <c r="X6" s="349" t="str">
        <f>②予選リーグ表!B19</f>
        <v>高津区選抜</v>
      </c>
      <c r="Y6" s="351"/>
    </row>
    <row r="7" spans="1:25" ht="27" customHeight="1">
      <c r="A7" s="102" t="s">
        <v>286</v>
      </c>
      <c r="B7" s="352">
        <v>0.3611111111111111</v>
      </c>
      <c r="C7" s="353"/>
      <c r="D7" s="123" t="s">
        <v>282</v>
      </c>
      <c r="E7" s="354" t="str">
        <f>②予選リーグ表!B17</f>
        <v>南区選抜</v>
      </c>
      <c r="F7" s="355"/>
      <c r="G7" s="355"/>
      <c r="H7" s="355"/>
      <c r="I7" s="355"/>
      <c r="J7" s="356"/>
      <c r="K7" s="78"/>
      <c r="L7" s="77" t="s">
        <v>32</v>
      </c>
      <c r="M7" s="79"/>
      <c r="N7" s="354" t="str">
        <f>②予選リーグ表!B19</f>
        <v>高津区選抜</v>
      </c>
      <c r="O7" s="355"/>
      <c r="P7" s="355"/>
      <c r="Q7" s="355"/>
      <c r="R7" s="355"/>
      <c r="S7" s="356"/>
      <c r="T7" s="357" t="str">
        <f>②予選リーグ表!B15</f>
        <v>磯子区選抜</v>
      </c>
      <c r="U7" s="358"/>
      <c r="V7" s="357" t="str">
        <f>②予選リーグ表!B13</f>
        <v>戸塚区選抜</v>
      </c>
      <c r="W7" s="358"/>
      <c r="X7" s="357" t="str">
        <f>②予選リーグ表!B13</f>
        <v>戸塚区選抜</v>
      </c>
      <c r="Y7" s="359"/>
    </row>
    <row r="8" spans="1:25" ht="27" customHeight="1">
      <c r="A8" s="73" t="s">
        <v>287</v>
      </c>
      <c r="B8" s="360">
        <v>0.3888888888888889</v>
      </c>
      <c r="C8" s="361"/>
      <c r="D8" s="117" t="s">
        <v>284</v>
      </c>
      <c r="E8" s="362" t="str">
        <f>②予選リーグ表!B24</f>
        <v>神奈川区選抜</v>
      </c>
      <c r="F8" s="363"/>
      <c r="G8" s="363"/>
      <c r="H8" s="363"/>
      <c r="I8" s="363"/>
      <c r="J8" s="364"/>
      <c r="K8" s="125"/>
      <c r="L8" s="115" t="s">
        <v>283</v>
      </c>
      <c r="M8" s="126"/>
      <c r="N8" s="362" t="str">
        <f>②予選リーグ表!B26</f>
        <v>中区選抜</v>
      </c>
      <c r="O8" s="363"/>
      <c r="P8" s="363"/>
      <c r="Q8" s="363"/>
      <c r="R8" s="363"/>
      <c r="S8" s="364"/>
      <c r="T8" s="365" t="str">
        <f>②予選リーグ表!B28</f>
        <v>八千代トレセン</v>
      </c>
      <c r="U8" s="366"/>
      <c r="V8" s="365" t="str">
        <f>②予選リーグ表!B30</f>
        <v>港南区選抜Ａ</v>
      </c>
      <c r="W8" s="366"/>
      <c r="X8" s="365" t="str">
        <f>②予選リーグ表!B30</f>
        <v>港南区選抜Ａ</v>
      </c>
      <c r="Y8" s="367"/>
    </row>
    <row r="9" spans="1:25" ht="27" customHeight="1">
      <c r="A9" s="73" t="s">
        <v>288</v>
      </c>
      <c r="B9" s="360">
        <v>0.41666666666666669</v>
      </c>
      <c r="C9" s="361"/>
      <c r="D9" s="117" t="s">
        <v>284</v>
      </c>
      <c r="E9" s="368" t="str">
        <f>②予選リーグ表!B28</f>
        <v>八千代トレセン</v>
      </c>
      <c r="F9" s="369"/>
      <c r="G9" s="369"/>
      <c r="H9" s="369"/>
      <c r="I9" s="369"/>
      <c r="J9" s="370"/>
      <c r="K9" s="104"/>
      <c r="L9" s="103" t="s">
        <v>32</v>
      </c>
      <c r="M9" s="105"/>
      <c r="N9" s="368" t="str">
        <f>②予選リーグ表!B30</f>
        <v>港南区選抜Ａ</v>
      </c>
      <c r="O9" s="369"/>
      <c r="P9" s="369"/>
      <c r="Q9" s="369"/>
      <c r="R9" s="369"/>
      <c r="S9" s="370"/>
      <c r="T9" s="371" t="str">
        <f>②予選リーグ表!B26</f>
        <v>中区選抜</v>
      </c>
      <c r="U9" s="372"/>
      <c r="V9" s="371" t="str">
        <f>②予選リーグ表!B24</f>
        <v>神奈川区選抜</v>
      </c>
      <c r="W9" s="372"/>
      <c r="X9" s="371" t="str">
        <f>②予選リーグ表!B24</f>
        <v>神奈川区選抜</v>
      </c>
      <c r="Y9" s="373"/>
    </row>
    <row r="10" spans="1:25" ht="27" customHeight="1">
      <c r="A10" s="102" t="s">
        <v>289</v>
      </c>
      <c r="B10" s="352">
        <v>0.44444444444444442</v>
      </c>
      <c r="C10" s="353"/>
      <c r="D10" s="123" t="s">
        <v>282</v>
      </c>
      <c r="E10" s="354" t="str">
        <f>②予選リーグ表!B13</f>
        <v>戸塚区選抜</v>
      </c>
      <c r="F10" s="355"/>
      <c r="G10" s="355"/>
      <c r="H10" s="355"/>
      <c r="I10" s="355"/>
      <c r="J10" s="356"/>
      <c r="K10" s="78"/>
      <c r="L10" s="77" t="s">
        <v>32</v>
      </c>
      <c r="M10" s="79"/>
      <c r="N10" s="354" t="str">
        <f>②予選リーグ表!B17</f>
        <v>南区選抜</v>
      </c>
      <c r="O10" s="355"/>
      <c r="P10" s="355"/>
      <c r="Q10" s="355"/>
      <c r="R10" s="355"/>
      <c r="S10" s="356"/>
      <c r="T10" s="357" t="str">
        <f>②予選リーグ表!B19</f>
        <v>高津区選抜</v>
      </c>
      <c r="U10" s="358"/>
      <c r="V10" s="357" t="str">
        <f>②予選リーグ表!B15</f>
        <v>磯子区選抜</v>
      </c>
      <c r="W10" s="358"/>
      <c r="X10" s="357" t="str">
        <f>②予選リーグ表!B15</f>
        <v>磯子区選抜</v>
      </c>
      <c r="Y10" s="359"/>
    </row>
    <row r="11" spans="1:25" ht="27" customHeight="1">
      <c r="A11" s="102" t="s">
        <v>290</v>
      </c>
      <c r="B11" s="352">
        <v>0.47222222222222227</v>
      </c>
      <c r="C11" s="353"/>
      <c r="D11" s="119" t="s">
        <v>282</v>
      </c>
      <c r="E11" s="374" t="str">
        <f>②予選リーグ表!B15</f>
        <v>磯子区選抜</v>
      </c>
      <c r="F11" s="375"/>
      <c r="G11" s="375"/>
      <c r="H11" s="375"/>
      <c r="I11" s="375"/>
      <c r="J11" s="376"/>
      <c r="K11" s="78"/>
      <c r="L11" s="80" t="s">
        <v>283</v>
      </c>
      <c r="M11" s="79"/>
      <c r="N11" s="354" t="str">
        <f>②予選リーグ表!B19</f>
        <v>高津区選抜</v>
      </c>
      <c r="O11" s="355"/>
      <c r="P11" s="355"/>
      <c r="Q11" s="355"/>
      <c r="R11" s="355"/>
      <c r="S11" s="356"/>
      <c r="T11" s="357" t="str">
        <f>②予選リーグ表!B13</f>
        <v>戸塚区選抜</v>
      </c>
      <c r="U11" s="358"/>
      <c r="V11" s="357" t="str">
        <f>②予選リーグ表!B17</f>
        <v>南区選抜</v>
      </c>
      <c r="W11" s="358"/>
      <c r="X11" s="357" t="str">
        <f>②予選リーグ表!B17</f>
        <v>南区選抜</v>
      </c>
      <c r="Y11" s="359"/>
    </row>
    <row r="12" spans="1:25" ht="27" customHeight="1">
      <c r="A12" s="73" t="s">
        <v>291</v>
      </c>
      <c r="B12" s="360">
        <v>0.5</v>
      </c>
      <c r="C12" s="361"/>
      <c r="D12" s="117" t="s">
        <v>284</v>
      </c>
      <c r="E12" s="368" t="str">
        <f>②予選リーグ表!B24</f>
        <v>神奈川区選抜</v>
      </c>
      <c r="F12" s="369"/>
      <c r="G12" s="369"/>
      <c r="H12" s="369"/>
      <c r="I12" s="369"/>
      <c r="J12" s="370"/>
      <c r="K12" s="104"/>
      <c r="L12" s="106" t="s">
        <v>283</v>
      </c>
      <c r="M12" s="105"/>
      <c r="N12" s="368" t="str">
        <f>②予選リーグ表!B28</f>
        <v>八千代トレセン</v>
      </c>
      <c r="O12" s="369"/>
      <c r="P12" s="369"/>
      <c r="Q12" s="369"/>
      <c r="R12" s="369"/>
      <c r="S12" s="370"/>
      <c r="T12" s="365" t="str">
        <f>②予選リーグ表!B30</f>
        <v>港南区選抜Ａ</v>
      </c>
      <c r="U12" s="366"/>
      <c r="V12" s="371" t="str">
        <f>②予選リーグ表!B26</f>
        <v>中区選抜</v>
      </c>
      <c r="W12" s="372"/>
      <c r="X12" s="371" t="str">
        <f>②予選リーグ表!B26</f>
        <v>中区選抜</v>
      </c>
      <c r="Y12" s="373"/>
    </row>
    <row r="13" spans="1:25" ht="27" customHeight="1">
      <c r="A13" s="73" t="s">
        <v>292</v>
      </c>
      <c r="B13" s="377">
        <v>0.52777777777777779</v>
      </c>
      <c r="C13" s="378"/>
      <c r="D13" s="118" t="s">
        <v>284</v>
      </c>
      <c r="E13" s="368" t="str">
        <f>②予選リーグ表!B26</f>
        <v>中区選抜</v>
      </c>
      <c r="F13" s="369"/>
      <c r="G13" s="369"/>
      <c r="H13" s="369"/>
      <c r="I13" s="369"/>
      <c r="J13" s="370"/>
      <c r="K13" s="104"/>
      <c r="L13" s="103" t="s">
        <v>32</v>
      </c>
      <c r="M13" s="105"/>
      <c r="N13" s="362" t="str">
        <f>②予選リーグ表!B30</f>
        <v>港南区選抜Ａ</v>
      </c>
      <c r="O13" s="363"/>
      <c r="P13" s="363"/>
      <c r="Q13" s="363"/>
      <c r="R13" s="363"/>
      <c r="S13" s="364"/>
      <c r="T13" s="371" t="str">
        <f>②予選リーグ表!B24</f>
        <v>神奈川区選抜</v>
      </c>
      <c r="U13" s="372"/>
      <c r="V13" s="379" t="str">
        <f>②予選リーグ表!B28</f>
        <v>八千代トレセン</v>
      </c>
      <c r="W13" s="380"/>
      <c r="X13" s="379" t="str">
        <f>②予選リーグ表!B28</f>
        <v>八千代トレセン</v>
      </c>
      <c r="Y13" s="381"/>
    </row>
    <row r="14" spans="1:25" ht="27" customHeight="1">
      <c r="A14" s="102" t="s">
        <v>293</v>
      </c>
      <c r="B14" s="382">
        <v>0.55555555555555558</v>
      </c>
      <c r="C14" s="383"/>
      <c r="D14" s="119" t="s">
        <v>282</v>
      </c>
      <c r="E14" s="354" t="str">
        <f>②予選リーグ表!B13</f>
        <v>戸塚区選抜</v>
      </c>
      <c r="F14" s="355"/>
      <c r="G14" s="355"/>
      <c r="H14" s="355"/>
      <c r="I14" s="355"/>
      <c r="J14" s="356"/>
      <c r="K14" s="78"/>
      <c r="L14" s="77" t="s">
        <v>32</v>
      </c>
      <c r="M14" s="79"/>
      <c r="N14" s="374" t="str">
        <f>②予選リーグ表!B19</f>
        <v>高津区選抜</v>
      </c>
      <c r="O14" s="375"/>
      <c r="P14" s="375"/>
      <c r="Q14" s="375"/>
      <c r="R14" s="375"/>
      <c r="S14" s="376"/>
      <c r="T14" s="384" t="str">
        <f>②予選リーグ表!B17</f>
        <v>南区選抜</v>
      </c>
      <c r="U14" s="385"/>
      <c r="V14" s="384" t="str">
        <f>②予選リーグ表!B15</f>
        <v>磯子区選抜</v>
      </c>
      <c r="W14" s="385"/>
      <c r="X14" s="384" t="str">
        <f>②予選リーグ表!B15</f>
        <v>磯子区選抜</v>
      </c>
      <c r="Y14" s="386"/>
    </row>
    <row r="15" spans="1:25" ht="27" customHeight="1">
      <c r="A15" s="102" t="s">
        <v>294</v>
      </c>
      <c r="B15" s="382">
        <v>0.58333333333333337</v>
      </c>
      <c r="C15" s="383"/>
      <c r="D15" s="119" t="s">
        <v>282</v>
      </c>
      <c r="E15" s="354" t="str">
        <f>②予選リーグ表!B15</f>
        <v>磯子区選抜</v>
      </c>
      <c r="F15" s="355"/>
      <c r="G15" s="355"/>
      <c r="H15" s="355"/>
      <c r="I15" s="355"/>
      <c r="J15" s="356"/>
      <c r="K15" s="78"/>
      <c r="L15" s="77" t="s">
        <v>32</v>
      </c>
      <c r="M15" s="79"/>
      <c r="N15" s="374" t="str">
        <f>②予選リーグ表!B17</f>
        <v>南区選抜</v>
      </c>
      <c r="O15" s="375"/>
      <c r="P15" s="375"/>
      <c r="Q15" s="375"/>
      <c r="R15" s="375"/>
      <c r="S15" s="376"/>
      <c r="T15" s="384" t="str">
        <f>②予選リーグ表!B13</f>
        <v>戸塚区選抜</v>
      </c>
      <c r="U15" s="385"/>
      <c r="V15" s="384" t="str">
        <f>②予選リーグ表!B19</f>
        <v>高津区選抜</v>
      </c>
      <c r="W15" s="385"/>
      <c r="X15" s="384" t="str">
        <f>②予選リーグ表!B19</f>
        <v>高津区選抜</v>
      </c>
      <c r="Y15" s="386"/>
    </row>
    <row r="16" spans="1:25" ht="27" customHeight="1">
      <c r="A16" s="73" t="s">
        <v>295</v>
      </c>
      <c r="B16" s="377">
        <v>0.61111111111111105</v>
      </c>
      <c r="C16" s="378"/>
      <c r="D16" s="118" t="s">
        <v>284</v>
      </c>
      <c r="E16" s="368" t="str">
        <f>②予選リーグ表!B24</f>
        <v>神奈川区選抜</v>
      </c>
      <c r="F16" s="369"/>
      <c r="G16" s="369"/>
      <c r="H16" s="369"/>
      <c r="I16" s="369"/>
      <c r="J16" s="370"/>
      <c r="K16" s="104"/>
      <c r="L16" s="103" t="s">
        <v>32</v>
      </c>
      <c r="M16" s="105"/>
      <c r="N16" s="362" t="str">
        <f>②予選リーグ表!B30</f>
        <v>港南区選抜Ａ</v>
      </c>
      <c r="O16" s="363"/>
      <c r="P16" s="363"/>
      <c r="Q16" s="363"/>
      <c r="R16" s="363"/>
      <c r="S16" s="364"/>
      <c r="T16" s="379" t="str">
        <f>②予選リーグ表!B28</f>
        <v>八千代トレセン</v>
      </c>
      <c r="U16" s="380"/>
      <c r="V16" s="387" t="str">
        <f>②予選リーグ表!B26</f>
        <v>中区選抜</v>
      </c>
      <c r="W16" s="388"/>
      <c r="X16" s="387" t="str">
        <f>②予選リーグ表!B26</f>
        <v>中区選抜</v>
      </c>
      <c r="Y16" s="389"/>
    </row>
    <row r="17" spans="1:25" ht="27" customHeight="1" thickBot="1">
      <c r="A17" s="82" t="s">
        <v>296</v>
      </c>
      <c r="B17" s="390">
        <v>0.63888888888888895</v>
      </c>
      <c r="C17" s="391"/>
      <c r="D17" s="120" t="s">
        <v>284</v>
      </c>
      <c r="E17" s="392" t="str">
        <f>②予選リーグ表!B26</f>
        <v>中区選抜</v>
      </c>
      <c r="F17" s="393"/>
      <c r="G17" s="393"/>
      <c r="H17" s="393"/>
      <c r="I17" s="393"/>
      <c r="J17" s="394"/>
      <c r="K17" s="108"/>
      <c r="L17" s="107" t="s">
        <v>32</v>
      </c>
      <c r="M17" s="109"/>
      <c r="N17" s="392" t="str">
        <f>②予選リーグ表!B28</f>
        <v>八千代トレセン</v>
      </c>
      <c r="O17" s="393"/>
      <c r="P17" s="393"/>
      <c r="Q17" s="393"/>
      <c r="R17" s="393"/>
      <c r="S17" s="394"/>
      <c r="T17" s="395" t="str">
        <f>②予選リーグ表!B24</f>
        <v>神奈川区選抜</v>
      </c>
      <c r="U17" s="396"/>
      <c r="V17" s="397" t="str">
        <f>②予選リーグ表!B30</f>
        <v>港南区選抜Ａ</v>
      </c>
      <c r="W17" s="398"/>
      <c r="X17" s="397" t="str">
        <f>②予選リーグ表!B30</f>
        <v>港南区選抜Ａ</v>
      </c>
      <c r="Y17" s="399"/>
    </row>
    <row r="18" spans="1:25" ht="27" customHeight="1">
      <c r="A18" s="81"/>
      <c r="B18" s="83"/>
      <c r="C18" s="83"/>
      <c r="D18" s="83"/>
      <c r="E18" s="84"/>
      <c r="F18" s="84"/>
      <c r="G18" s="84"/>
      <c r="H18" s="84"/>
      <c r="I18" s="84"/>
      <c r="J18" s="84"/>
      <c r="K18" s="85"/>
      <c r="L18" s="81"/>
      <c r="M18" s="85"/>
      <c r="N18" s="84"/>
      <c r="O18" s="84"/>
      <c r="P18" s="84"/>
      <c r="Q18" s="84"/>
      <c r="R18" s="84"/>
      <c r="S18" s="84"/>
      <c r="T18" s="81"/>
      <c r="U18" s="81"/>
      <c r="V18" s="81"/>
      <c r="W18" s="81"/>
      <c r="X18" s="81"/>
      <c r="Y18" s="81"/>
    </row>
    <row r="19" spans="1:25" ht="27" customHeight="1">
      <c r="A19" s="81"/>
      <c r="B19" s="83"/>
      <c r="C19" s="83"/>
      <c r="D19" s="83"/>
      <c r="E19" s="84"/>
      <c r="F19" s="84"/>
      <c r="G19" s="84"/>
      <c r="H19" s="84"/>
      <c r="I19" s="84"/>
      <c r="J19" s="84"/>
      <c r="K19" s="85"/>
      <c r="L19" s="81"/>
      <c r="M19" s="85"/>
      <c r="N19" s="84"/>
      <c r="O19" s="84"/>
      <c r="P19" s="84"/>
      <c r="Q19" s="84"/>
      <c r="R19" s="84"/>
      <c r="S19" s="84"/>
      <c r="T19" s="81"/>
      <c r="U19" s="81"/>
      <c r="V19" s="81"/>
      <c r="W19" s="81"/>
      <c r="X19" s="81"/>
      <c r="Y19" s="81"/>
    </row>
    <row r="20" spans="1:25" ht="27" customHeight="1" thickBot="1">
      <c r="A20" s="338" t="s">
        <v>310</v>
      </c>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row>
    <row r="21" spans="1:25" ht="27" customHeight="1" thickBot="1">
      <c r="A21" s="124" t="s">
        <v>297</v>
      </c>
      <c r="B21" s="339" t="s">
        <v>18</v>
      </c>
      <c r="C21" s="340"/>
      <c r="D21" s="121" t="s">
        <v>298</v>
      </c>
      <c r="E21" s="339" t="s">
        <v>19</v>
      </c>
      <c r="F21" s="341"/>
      <c r="G21" s="341"/>
      <c r="H21" s="341"/>
      <c r="I21" s="341"/>
      <c r="J21" s="342"/>
      <c r="K21" s="339" t="s">
        <v>20</v>
      </c>
      <c r="L21" s="341"/>
      <c r="M21" s="342"/>
      <c r="N21" s="339" t="s">
        <v>21</v>
      </c>
      <c r="O21" s="341"/>
      <c r="P21" s="341"/>
      <c r="Q21" s="341"/>
      <c r="R21" s="341"/>
      <c r="S21" s="342"/>
      <c r="T21" s="339" t="s">
        <v>22</v>
      </c>
      <c r="U21" s="342"/>
      <c r="V21" s="339" t="s">
        <v>23</v>
      </c>
      <c r="W21" s="342"/>
      <c r="X21" s="339" t="s">
        <v>23</v>
      </c>
      <c r="Y21" s="343"/>
    </row>
    <row r="22" spans="1:25" ht="27" customHeight="1" thickTop="1">
      <c r="A22" s="102" t="s">
        <v>299</v>
      </c>
      <c r="B22" s="344">
        <v>0.33333333333333331</v>
      </c>
      <c r="C22" s="345"/>
      <c r="D22" s="122" t="s">
        <v>300</v>
      </c>
      <c r="E22" s="346" t="str">
        <f>②予選リーグ表!B35</f>
        <v>旭区選抜</v>
      </c>
      <c r="F22" s="347"/>
      <c r="G22" s="347"/>
      <c r="H22" s="347"/>
      <c r="I22" s="347"/>
      <c r="J22" s="348"/>
      <c r="K22" s="75"/>
      <c r="L22" s="74" t="s">
        <v>283</v>
      </c>
      <c r="M22" s="76"/>
      <c r="N22" s="346" t="str">
        <f>②予選リーグ表!B37</f>
        <v>栄区選抜</v>
      </c>
      <c r="O22" s="347"/>
      <c r="P22" s="347"/>
      <c r="Q22" s="347"/>
      <c r="R22" s="347"/>
      <c r="S22" s="348"/>
      <c r="T22" s="349" t="str">
        <f>②予選リーグ表!B39</f>
        <v>川崎区選抜</v>
      </c>
      <c r="U22" s="350"/>
      <c r="V22" s="349" t="str">
        <f>②予選リーグ表!B41</f>
        <v>港南区選抜Ｂ</v>
      </c>
      <c r="W22" s="350"/>
      <c r="X22" s="349" t="str">
        <f>②予選リーグ表!B41</f>
        <v>港南区選抜Ｂ</v>
      </c>
      <c r="Y22" s="351"/>
    </row>
    <row r="23" spans="1:25" ht="27" customHeight="1">
      <c r="A23" s="102" t="s">
        <v>286</v>
      </c>
      <c r="B23" s="352">
        <v>0.3611111111111111</v>
      </c>
      <c r="C23" s="353"/>
      <c r="D23" s="123" t="s">
        <v>300</v>
      </c>
      <c r="E23" s="354" t="str">
        <f>②予選リーグ表!B39</f>
        <v>川崎区選抜</v>
      </c>
      <c r="F23" s="355"/>
      <c r="G23" s="355"/>
      <c r="H23" s="355"/>
      <c r="I23" s="355"/>
      <c r="J23" s="356"/>
      <c r="K23" s="78"/>
      <c r="L23" s="77" t="s">
        <v>32</v>
      </c>
      <c r="M23" s="79"/>
      <c r="N23" s="354" t="str">
        <f>②予選リーグ表!B41</f>
        <v>港南区選抜Ｂ</v>
      </c>
      <c r="O23" s="355"/>
      <c r="P23" s="355"/>
      <c r="Q23" s="355"/>
      <c r="R23" s="355"/>
      <c r="S23" s="356"/>
      <c r="T23" s="357" t="str">
        <f>②予選リーグ表!B37</f>
        <v>栄区選抜</v>
      </c>
      <c r="U23" s="358"/>
      <c r="V23" s="357" t="str">
        <f>②予選リーグ表!B35</f>
        <v>旭区選抜</v>
      </c>
      <c r="W23" s="358"/>
      <c r="X23" s="357" t="str">
        <f>②予選リーグ表!B35</f>
        <v>旭区選抜</v>
      </c>
      <c r="Y23" s="359"/>
    </row>
    <row r="24" spans="1:25" ht="27" customHeight="1">
      <c r="A24" s="73" t="s">
        <v>287</v>
      </c>
      <c r="B24" s="360">
        <v>0.3888888888888889</v>
      </c>
      <c r="C24" s="361"/>
      <c r="D24" s="117" t="s">
        <v>301</v>
      </c>
      <c r="E24" s="362" t="str">
        <f>②予選リーグ表!B46</f>
        <v>金沢区選抜</v>
      </c>
      <c r="F24" s="363"/>
      <c r="G24" s="363"/>
      <c r="H24" s="363"/>
      <c r="I24" s="363"/>
      <c r="J24" s="364"/>
      <c r="K24" s="125"/>
      <c r="L24" s="115" t="s">
        <v>283</v>
      </c>
      <c r="M24" s="126"/>
      <c r="N24" s="362" t="str">
        <f>②予選リーグ表!B48</f>
        <v>瀬谷区選抜</v>
      </c>
      <c r="O24" s="363"/>
      <c r="P24" s="363"/>
      <c r="Q24" s="363"/>
      <c r="R24" s="363"/>
      <c r="S24" s="364"/>
      <c r="T24" s="365" t="str">
        <f>②予選リーグ表!B50</f>
        <v>中原区トレセン</v>
      </c>
      <c r="U24" s="366"/>
      <c r="V24" s="365" t="str">
        <f>②予選リーグ表!B52</f>
        <v>南足柄トレセン</v>
      </c>
      <c r="W24" s="366"/>
      <c r="X24" s="365" t="str">
        <f>②予選リーグ表!B52</f>
        <v>南足柄トレセン</v>
      </c>
      <c r="Y24" s="367"/>
    </row>
    <row r="25" spans="1:25" ht="27" customHeight="1">
      <c r="A25" s="73" t="s">
        <v>288</v>
      </c>
      <c r="B25" s="360">
        <v>0.41666666666666669</v>
      </c>
      <c r="C25" s="361"/>
      <c r="D25" s="117" t="s">
        <v>301</v>
      </c>
      <c r="E25" s="368" t="str">
        <f>②予選リーグ表!B50</f>
        <v>中原区トレセン</v>
      </c>
      <c r="F25" s="369"/>
      <c r="G25" s="369"/>
      <c r="H25" s="369"/>
      <c r="I25" s="369"/>
      <c r="J25" s="370"/>
      <c r="K25" s="104"/>
      <c r="L25" s="103" t="s">
        <v>32</v>
      </c>
      <c r="M25" s="105"/>
      <c r="N25" s="368" t="str">
        <f>②予選リーグ表!B52</f>
        <v>南足柄トレセン</v>
      </c>
      <c r="O25" s="369"/>
      <c r="P25" s="369"/>
      <c r="Q25" s="369"/>
      <c r="R25" s="369"/>
      <c r="S25" s="370"/>
      <c r="T25" s="365" t="str">
        <f>②予選リーグ表!B48</f>
        <v>瀬谷区選抜</v>
      </c>
      <c r="U25" s="366"/>
      <c r="V25" s="365" t="str">
        <f>②予選リーグ表!B46</f>
        <v>金沢区選抜</v>
      </c>
      <c r="W25" s="366"/>
      <c r="X25" s="365" t="str">
        <f>②予選リーグ表!B46</f>
        <v>金沢区選抜</v>
      </c>
      <c r="Y25" s="367"/>
    </row>
    <row r="26" spans="1:25" ht="27" customHeight="1">
      <c r="A26" s="102" t="s">
        <v>302</v>
      </c>
      <c r="B26" s="352">
        <v>0.44444444444444442</v>
      </c>
      <c r="C26" s="353"/>
      <c r="D26" s="123" t="s">
        <v>300</v>
      </c>
      <c r="E26" s="354" t="str">
        <f>②予選リーグ表!B35</f>
        <v>旭区選抜</v>
      </c>
      <c r="F26" s="355"/>
      <c r="G26" s="355"/>
      <c r="H26" s="355"/>
      <c r="I26" s="355"/>
      <c r="J26" s="356"/>
      <c r="K26" s="78"/>
      <c r="L26" s="77" t="s">
        <v>32</v>
      </c>
      <c r="M26" s="79"/>
      <c r="N26" s="354" t="str">
        <f>②予選リーグ表!B39</f>
        <v>川崎区選抜</v>
      </c>
      <c r="O26" s="355"/>
      <c r="P26" s="355"/>
      <c r="Q26" s="355"/>
      <c r="R26" s="355"/>
      <c r="S26" s="356"/>
      <c r="T26" s="357" t="str">
        <f>②予選リーグ表!B41</f>
        <v>港南区選抜Ｂ</v>
      </c>
      <c r="U26" s="358"/>
      <c r="V26" s="357" t="str">
        <f>②予選リーグ表!B37</f>
        <v>栄区選抜</v>
      </c>
      <c r="W26" s="358"/>
      <c r="X26" s="357" t="str">
        <f>②予選リーグ表!B37</f>
        <v>栄区選抜</v>
      </c>
      <c r="Y26" s="359"/>
    </row>
    <row r="27" spans="1:25" ht="27" customHeight="1">
      <c r="A27" s="102" t="s">
        <v>290</v>
      </c>
      <c r="B27" s="352">
        <v>0.47222222222222227</v>
      </c>
      <c r="C27" s="353"/>
      <c r="D27" s="119" t="s">
        <v>300</v>
      </c>
      <c r="E27" s="374" t="str">
        <f>②予選リーグ表!B37</f>
        <v>栄区選抜</v>
      </c>
      <c r="F27" s="375"/>
      <c r="G27" s="375"/>
      <c r="H27" s="375"/>
      <c r="I27" s="375"/>
      <c r="J27" s="376"/>
      <c r="K27" s="78"/>
      <c r="L27" s="80" t="s">
        <v>283</v>
      </c>
      <c r="M27" s="79"/>
      <c r="N27" s="354" t="str">
        <f>②予選リーグ表!B41</f>
        <v>港南区選抜Ｂ</v>
      </c>
      <c r="O27" s="355"/>
      <c r="P27" s="355"/>
      <c r="Q27" s="355"/>
      <c r="R27" s="355"/>
      <c r="S27" s="356"/>
      <c r="T27" s="357" t="str">
        <f>②予選リーグ表!B35</f>
        <v>旭区選抜</v>
      </c>
      <c r="U27" s="358"/>
      <c r="V27" s="357" t="str">
        <f>②予選リーグ表!B39</f>
        <v>川崎区選抜</v>
      </c>
      <c r="W27" s="358"/>
      <c r="X27" s="357" t="str">
        <f>②予選リーグ表!B39</f>
        <v>川崎区選抜</v>
      </c>
      <c r="Y27" s="359"/>
    </row>
    <row r="28" spans="1:25" ht="27" customHeight="1">
      <c r="A28" s="73" t="s">
        <v>303</v>
      </c>
      <c r="B28" s="360">
        <v>0.5</v>
      </c>
      <c r="C28" s="361"/>
      <c r="D28" s="117" t="s">
        <v>301</v>
      </c>
      <c r="E28" s="368" t="str">
        <f>②予選リーグ表!B46</f>
        <v>金沢区選抜</v>
      </c>
      <c r="F28" s="369"/>
      <c r="G28" s="369"/>
      <c r="H28" s="369"/>
      <c r="I28" s="369"/>
      <c r="J28" s="370"/>
      <c r="K28" s="104"/>
      <c r="L28" s="106" t="s">
        <v>283</v>
      </c>
      <c r="M28" s="105"/>
      <c r="N28" s="368" t="str">
        <f>②予選リーグ表!B50</f>
        <v>中原区トレセン</v>
      </c>
      <c r="O28" s="369"/>
      <c r="P28" s="369"/>
      <c r="Q28" s="369"/>
      <c r="R28" s="369"/>
      <c r="S28" s="370"/>
      <c r="T28" s="365" t="str">
        <f>②予選リーグ表!B52</f>
        <v>南足柄トレセン</v>
      </c>
      <c r="U28" s="366"/>
      <c r="V28" s="365" t="str">
        <f>②予選リーグ表!B48</f>
        <v>瀬谷区選抜</v>
      </c>
      <c r="W28" s="366"/>
      <c r="X28" s="365" t="str">
        <f>②予選リーグ表!B48</f>
        <v>瀬谷区選抜</v>
      </c>
      <c r="Y28" s="367"/>
    </row>
    <row r="29" spans="1:25" ht="27" customHeight="1">
      <c r="A29" s="73" t="s">
        <v>304</v>
      </c>
      <c r="B29" s="377">
        <v>0.52777777777777779</v>
      </c>
      <c r="C29" s="378"/>
      <c r="D29" s="118" t="s">
        <v>301</v>
      </c>
      <c r="E29" s="368" t="str">
        <f>②予選リーグ表!B48</f>
        <v>瀬谷区選抜</v>
      </c>
      <c r="F29" s="369"/>
      <c r="G29" s="369"/>
      <c r="H29" s="369"/>
      <c r="I29" s="369"/>
      <c r="J29" s="370"/>
      <c r="K29" s="104"/>
      <c r="L29" s="103" t="s">
        <v>32</v>
      </c>
      <c r="M29" s="105"/>
      <c r="N29" s="362" t="str">
        <f>②予選リーグ表!B52</f>
        <v>南足柄トレセン</v>
      </c>
      <c r="O29" s="363"/>
      <c r="P29" s="363"/>
      <c r="Q29" s="363"/>
      <c r="R29" s="363"/>
      <c r="S29" s="364"/>
      <c r="T29" s="379" t="str">
        <f>②予選リーグ表!B46</f>
        <v>金沢区選抜</v>
      </c>
      <c r="U29" s="380"/>
      <c r="V29" s="379" t="str">
        <f>②予選リーグ表!B50</f>
        <v>中原区トレセン</v>
      </c>
      <c r="W29" s="380"/>
      <c r="X29" s="379" t="str">
        <f>②予選リーグ表!B50</f>
        <v>中原区トレセン</v>
      </c>
      <c r="Y29" s="381"/>
    </row>
    <row r="30" spans="1:25" ht="27" customHeight="1">
      <c r="A30" s="102" t="s">
        <v>305</v>
      </c>
      <c r="B30" s="382">
        <v>0.55555555555555558</v>
      </c>
      <c r="C30" s="383"/>
      <c r="D30" s="119" t="s">
        <v>300</v>
      </c>
      <c r="E30" s="354" t="str">
        <f>②予選リーグ表!B35</f>
        <v>旭区選抜</v>
      </c>
      <c r="F30" s="355"/>
      <c r="G30" s="355"/>
      <c r="H30" s="355"/>
      <c r="I30" s="355"/>
      <c r="J30" s="356"/>
      <c r="K30" s="78"/>
      <c r="L30" s="77" t="s">
        <v>32</v>
      </c>
      <c r="M30" s="79"/>
      <c r="N30" s="374" t="str">
        <f>②予選リーグ表!B41</f>
        <v>港南区選抜Ｂ</v>
      </c>
      <c r="O30" s="375"/>
      <c r="P30" s="375"/>
      <c r="Q30" s="375"/>
      <c r="R30" s="375"/>
      <c r="S30" s="376"/>
      <c r="T30" s="384" t="str">
        <f>②予選リーグ表!B39</f>
        <v>川崎区選抜</v>
      </c>
      <c r="U30" s="385"/>
      <c r="V30" s="384" t="str">
        <f>②予選リーグ表!B37</f>
        <v>栄区選抜</v>
      </c>
      <c r="W30" s="385"/>
      <c r="X30" s="384" t="str">
        <f>②予選リーグ表!B37</f>
        <v>栄区選抜</v>
      </c>
      <c r="Y30" s="386"/>
    </row>
    <row r="31" spans="1:25" ht="27" customHeight="1">
      <c r="A31" s="102" t="s">
        <v>306</v>
      </c>
      <c r="B31" s="382">
        <v>0.58333333333333337</v>
      </c>
      <c r="C31" s="383"/>
      <c r="D31" s="119" t="s">
        <v>300</v>
      </c>
      <c r="E31" s="354" t="str">
        <f>②予選リーグ表!B37</f>
        <v>栄区選抜</v>
      </c>
      <c r="F31" s="355"/>
      <c r="G31" s="355"/>
      <c r="H31" s="355"/>
      <c r="I31" s="355"/>
      <c r="J31" s="356"/>
      <c r="K31" s="78"/>
      <c r="L31" s="77" t="s">
        <v>32</v>
      </c>
      <c r="M31" s="79"/>
      <c r="N31" s="374" t="str">
        <f>②予選リーグ表!B39</f>
        <v>川崎区選抜</v>
      </c>
      <c r="O31" s="375"/>
      <c r="P31" s="375"/>
      <c r="Q31" s="375"/>
      <c r="R31" s="375"/>
      <c r="S31" s="376"/>
      <c r="T31" s="384" t="str">
        <f>②予選リーグ表!B35</f>
        <v>旭区選抜</v>
      </c>
      <c r="U31" s="385"/>
      <c r="V31" s="384" t="str">
        <f>②予選リーグ表!B41</f>
        <v>港南区選抜Ｂ</v>
      </c>
      <c r="W31" s="385"/>
      <c r="X31" s="384" t="str">
        <f>②予選リーグ表!B41</f>
        <v>港南区選抜Ｂ</v>
      </c>
      <c r="Y31" s="386"/>
    </row>
    <row r="32" spans="1:25" ht="27" customHeight="1">
      <c r="A32" s="73" t="s">
        <v>307</v>
      </c>
      <c r="B32" s="377">
        <v>0.61111111111111105</v>
      </c>
      <c r="C32" s="378"/>
      <c r="D32" s="118" t="s">
        <v>301</v>
      </c>
      <c r="E32" s="368" t="str">
        <f>②予選リーグ表!B46</f>
        <v>金沢区選抜</v>
      </c>
      <c r="F32" s="369"/>
      <c r="G32" s="369"/>
      <c r="H32" s="369"/>
      <c r="I32" s="369"/>
      <c r="J32" s="370"/>
      <c r="K32" s="104"/>
      <c r="L32" s="103" t="s">
        <v>32</v>
      </c>
      <c r="M32" s="105"/>
      <c r="N32" s="362" t="str">
        <f>②予選リーグ表!B52</f>
        <v>南足柄トレセン</v>
      </c>
      <c r="O32" s="363"/>
      <c r="P32" s="363"/>
      <c r="Q32" s="363"/>
      <c r="R32" s="363"/>
      <c r="S32" s="364"/>
      <c r="T32" s="379" t="str">
        <f>②予選リーグ表!B50</f>
        <v>中原区トレセン</v>
      </c>
      <c r="U32" s="380"/>
      <c r="V32" s="379" t="str">
        <f>②予選リーグ表!B48</f>
        <v>瀬谷区選抜</v>
      </c>
      <c r="W32" s="380"/>
      <c r="X32" s="379" t="str">
        <f>②予選リーグ表!B48</f>
        <v>瀬谷区選抜</v>
      </c>
      <c r="Y32" s="381"/>
    </row>
    <row r="33" spans="1:25" ht="27" customHeight="1" thickBot="1">
      <c r="A33" s="82" t="s">
        <v>308</v>
      </c>
      <c r="B33" s="390">
        <v>0.63888888888888895</v>
      </c>
      <c r="C33" s="391"/>
      <c r="D33" s="120" t="s">
        <v>301</v>
      </c>
      <c r="E33" s="392" t="str">
        <f>②予選リーグ表!B48</f>
        <v>瀬谷区選抜</v>
      </c>
      <c r="F33" s="393"/>
      <c r="G33" s="393"/>
      <c r="H33" s="393"/>
      <c r="I33" s="393"/>
      <c r="J33" s="394"/>
      <c r="K33" s="108"/>
      <c r="L33" s="107" t="s">
        <v>32</v>
      </c>
      <c r="M33" s="109"/>
      <c r="N33" s="392" t="str">
        <f>②予選リーグ表!B50</f>
        <v>中原区トレセン</v>
      </c>
      <c r="O33" s="393"/>
      <c r="P33" s="393"/>
      <c r="Q33" s="393"/>
      <c r="R33" s="393"/>
      <c r="S33" s="394"/>
      <c r="T33" s="397" t="str">
        <f>②予選リーグ表!B46</f>
        <v>金沢区選抜</v>
      </c>
      <c r="U33" s="398"/>
      <c r="V33" s="397" t="str">
        <f>②予選リーグ表!B52</f>
        <v>南足柄トレセン</v>
      </c>
      <c r="W33" s="398"/>
      <c r="X33" s="397" t="str">
        <f>②予選リーグ表!B52</f>
        <v>南足柄トレセン</v>
      </c>
      <c r="Y33" s="399"/>
    </row>
    <row r="34" spans="1:25" ht="27" customHeight="1"/>
    <row r="35" spans="1:25" ht="27" customHeight="1"/>
    <row r="36" spans="1:25" ht="27" customHeight="1"/>
    <row r="37" spans="1:25" ht="27" customHeight="1"/>
    <row r="38" spans="1:25" ht="27" customHeight="1"/>
    <row r="39" spans="1:25" ht="27" customHeight="1"/>
    <row r="40" spans="1:25" ht="27" customHeight="1"/>
    <row r="41" spans="1:25" ht="27" customHeight="1"/>
    <row r="42" spans="1:25" ht="27" customHeight="1"/>
    <row r="43" spans="1:25" ht="27" customHeight="1"/>
    <row r="44" spans="1:25" ht="27" customHeight="1"/>
    <row r="45" spans="1:25" ht="27" customHeight="1"/>
    <row r="46" spans="1:25" ht="27" customHeight="1"/>
    <row r="47" spans="1:25" ht="27" customHeight="1"/>
    <row r="48" spans="1:25" ht="27" customHeight="1"/>
  </sheetData>
  <mergeCells count="163">
    <mergeCell ref="B33:C33"/>
    <mergeCell ref="E33:J33"/>
    <mergeCell ref="N33:S33"/>
    <mergeCell ref="T33:U33"/>
    <mergeCell ref="V33:W33"/>
    <mergeCell ref="X33:Y33"/>
    <mergeCell ref="B32:C32"/>
    <mergeCell ref="E32:J32"/>
    <mergeCell ref="N32:S32"/>
    <mergeCell ref="T32:U32"/>
    <mergeCell ref="V32:W32"/>
    <mergeCell ref="X32:Y32"/>
    <mergeCell ref="B31:C31"/>
    <mergeCell ref="E31:J31"/>
    <mergeCell ref="N31:S31"/>
    <mergeCell ref="T31:U31"/>
    <mergeCell ref="V31:W31"/>
    <mergeCell ref="X31:Y31"/>
    <mergeCell ref="B30:C30"/>
    <mergeCell ref="E30:J30"/>
    <mergeCell ref="N30:S30"/>
    <mergeCell ref="T30:U30"/>
    <mergeCell ref="V30:W30"/>
    <mergeCell ref="X30:Y30"/>
    <mergeCell ref="B29:C29"/>
    <mergeCell ref="E29:J29"/>
    <mergeCell ref="N29:S29"/>
    <mergeCell ref="T29:U29"/>
    <mergeCell ref="V29:W29"/>
    <mergeCell ref="X29:Y29"/>
    <mergeCell ref="B28:C28"/>
    <mergeCell ref="E28:J28"/>
    <mergeCell ref="N28:S28"/>
    <mergeCell ref="T28:U28"/>
    <mergeCell ref="V28:W28"/>
    <mergeCell ref="X28:Y28"/>
    <mergeCell ref="B27:C27"/>
    <mergeCell ref="E27:J27"/>
    <mergeCell ref="N27:S27"/>
    <mergeCell ref="T27:U27"/>
    <mergeCell ref="V27:W27"/>
    <mergeCell ref="X27:Y27"/>
    <mergeCell ref="B26:C26"/>
    <mergeCell ref="E26:J26"/>
    <mergeCell ref="N26:S26"/>
    <mergeCell ref="T26:U26"/>
    <mergeCell ref="V26:W26"/>
    <mergeCell ref="X26:Y26"/>
    <mergeCell ref="B25:C25"/>
    <mergeCell ref="E25:J25"/>
    <mergeCell ref="N25:S25"/>
    <mergeCell ref="T25:U25"/>
    <mergeCell ref="V25:W25"/>
    <mergeCell ref="X25:Y25"/>
    <mergeCell ref="B24:C24"/>
    <mergeCell ref="E24:J24"/>
    <mergeCell ref="N24:S24"/>
    <mergeCell ref="T24:U24"/>
    <mergeCell ref="V24:W24"/>
    <mergeCell ref="X24:Y24"/>
    <mergeCell ref="B23:C23"/>
    <mergeCell ref="E23:J23"/>
    <mergeCell ref="N23:S23"/>
    <mergeCell ref="T23:U23"/>
    <mergeCell ref="V23:W23"/>
    <mergeCell ref="X23:Y23"/>
    <mergeCell ref="B22:C22"/>
    <mergeCell ref="E22:J22"/>
    <mergeCell ref="N22:S22"/>
    <mergeCell ref="T22:U22"/>
    <mergeCell ref="V22:W22"/>
    <mergeCell ref="X22:Y22"/>
    <mergeCell ref="A20:Y20"/>
    <mergeCell ref="B21:C21"/>
    <mergeCell ref="E21:J21"/>
    <mergeCell ref="K21:M21"/>
    <mergeCell ref="N21:S21"/>
    <mergeCell ref="T21:U21"/>
    <mergeCell ref="V21:W21"/>
    <mergeCell ref="X21:Y21"/>
    <mergeCell ref="B17:C17"/>
    <mergeCell ref="E17:J17"/>
    <mergeCell ref="N17:S17"/>
    <mergeCell ref="T17:U17"/>
    <mergeCell ref="V17:W17"/>
    <mergeCell ref="X17:Y17"/>
    <mergeCell ref="B16:C16"/>
    <mergeCell ref="E16:J16"/>
    <mergeCell ref="N16:S16"/>
    <mergeCell ref="T16:U16"/>
    <mergeCell ref="V16:W16"/>
    <mergeCell ref="X16:Y16"/>
    <mergeCell ref="B15:C15"/>
    <mergeCell ref="E15:J15"/>
    <mergeCell ref="N15:S15"/>
    <mergeCell ref="T15:U15"/>
    <mergeCell ref="V15:W15"/>
    <mergeCell ref="X15:Y15"/>
    <mergeCell ref="B14:C14"/>
    <mergeCell ref="E14:J14"/>
    <mergeCell ref="N14:S14"/>
    <mergeCell ref="T14:U14"/>
    <mergeCell ref="V14:W14"/>
    <mergeCell ref="X14:Y14"/>
    <mergeCell ref="B13:C13"/>
    <mergeCell ref="E13:J13"/>
    <mergeCell ref="N13:S13"/>
    <mergeCell ref="T13:U13"/>
    <mergeCell ref="V13:W13"/>
    <mergeCell ref="X13:Y13"/>
    <mergeCell ref="B12:C12"/>
    <mergeCell ref="E12:J12"/>
    <mergeCell ref="N12:S12"/>
    <mergeCell ref="T12:U12"/>
    <mergeCell ref="V12:W12"/>
    <mergeCell ref="X12:Y12"/>
    <mergeCell ref="B11:C11"/>
    <mergeCell ref="E11:J11"/>
    <mergeCell ref="N11:S11"/>
    <mergeCell ref="T11:U11"/>
    <mergeCell ref="V11:W11"/>
    <mergeCell ref="X11:Y11"/>
    <mergeCell ref="B10:C10"/>
    <mergeCell ref="E10:J10"/>
    <mergeCell ref="N10:S10"/>
    <mergeCell ref="T10:U10"/>
    <mergeCell ref="V10:W10"/>
    <mergeCell ref="X10:Y10"/>
    <mergeCell ref="B9:C9"/>
    <mergeCell ref="E9:J9"/>
    <mergeCell ref="N9:S9"/>
    <mergeCell ref="T9:U9"/>
    <mergeCell ref="V9:W9"/>
    <mergeCell ref="X9:Y9"/>
    <mergeCell ref="B8:C8"/>
    <mergeCell ref="E8:J8"/>
    <mergeCell ref="N8:S8"/>
    <mergeCell ref="T8:U8"/>
    <mergeCell ref="V8:W8"/>
    <mergeCell ref="X8:Y8"/>
    <mergeCell ref="B7:C7"/>
    <mergeCell ref="E7:J7"/>
    <mergeCell ref="N7:S7"/>
    <mergeCell ref="T7:U7"/>
    <mergeCell ref="V7:W7"/>
    <mergeCell ref="X7:Y7"/>
    <mergeCell ref="X5:Y5"/>
    <mergeCell ref="B6:C6"/>
    <mergeCell ref="E6:J6"/>
    <mergeCell ref="N6:S6"/>
    <mergeCell ref="T6:U6"/>
    <mergeCell ref="V6:W6"/>
    <mergeCell ref="X6:Y6"/>
    <mergeCell ref="A1:Y1"/>
    <mergeCell ref="E2:V2"/>
    <mergeCell ref="W2:X2"/>
    <mergeCell ref="A4:Y4"/>
    <mergeCell ref="B5:C5"/>
    <mergeCell ref="E5:J5"/>
    <mergeCell ref="K5:M5"/>
    <mergeCell ref="N5:S5"/>
    <mergeCell ref="T5:U5"/>
    <mergeCell ref="V5:W5"/>
  </mergeCells>
  <phoneticPr fontId="3"/>
  <printOptions horizontalCentered="1" verticalCentered="1"/>
  <pageMargins left="0.59055118110236227" right="0.19685039370078741" top="0.39370078740157483" bottom="0.19" header="0.51181102362204722" footer="0.19"/>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zoomScaleNormal="100" workbookViewId="0">
      <selection activeCell="D9" sqref="D9:G9"/>
    </sheetView>
  </sheetViews>
  <sheetFormatPr defaultRowHeight="13.5"/>
  <cols>
    <col min="1" max="22" width="4.625" style="67" customWidth="1"/>
    <col min="23" max="23" width="4.25" customWidth="1"/>
  </cols>
  <sheetData>
    <row r="1" spans="1:22" ht="30" customHeight="1">
      <c r="A1" s="255" t="s">
        <v>183</v>
      </c>
      <c r="B1" s="255"/>
      <c r="C1" s="255"/>
      <c r="D1" s="255"/>
      <c r="E1" s="255"/>
      <c r="F1" s="255"/>
      <c r="G1" s="255"/>
      <c r="H1" s="255"/>
      <c r="I1" s="255"/>
      <c r="J1" s="255"/>
      <c r="K1" s="255"/>
      <c r="L1" s="255"/>
      <c r="M1" s="255"/>
      <c r="N1" s="255"/>
      <c r="O1" s="255"/>
      <c r="P1" s="255"/>
      <c r="Q1" s="255"/>
      <c r="R1" s="255"/>
      <c r="S1" s="255"/>
      <c r="T1" s="255"/>
      <c r="U1" s="255"/>
      <c r="V1" s="255"/>
    </row>
    <row r="2" spans="1:22" ht="30" customHeight="1">
      <c r="A2" s="335" t="s">
        <v>184</v>
      </c>
      <c r="B2" s="335"/>
      <c r="C2" s="335"/>
      <c r="D2" s="335"/>
      <c r="E2" s="335"/>
      <c r="F2" s="335"/>
      <c r="G2" s="335"/>
      <c r="H2" s="335"/>
      <c r="I2" s="335"/>
      <c r="J2" s="335"/>
      <c r="K2" s="335"/>
      <c r="L2" s="335"/>
      <c r="M2" s="335"/>
      <c r="N2" s="335"/>
      <c r="O2" s="335"/>
      <c r="P2" s="335"/>
      <c r="Q2" s="335"/>
      <c r="R2" s="335"/>
      <c r="S2" s="335"/>
      <c r="T2" s="335"/>
      <c r="U2" s="335"/>
      <c r="V2" s="335"/>
    </row>
    <row r="3" spans="1:22" ht="20.100000000000001" customHeight="1">
      <c r="A3" s="68"/>
      <c r="B3" s="68"/>
      <c r="C3" s="68"/>
      <c r="D3" s="68"/>
      <c r="E3" s="68"/>
      <c r="F3" s="68"/>
      <c r="G3" s="68"/>
      <c r="H3" s="69"/>
      <c r="I3" s="69"/>
      <c r="J3" s="69"/>
      <c r="K3" s="70"/>
      <c r="L3" s="70"/>
      <c r="M3" s="70"/>
      <c r="N3" s="70"/>
      <c r="O3" s="70"/>
      <c r="P3" s="70"/>
      <c r="Q3" s="70"/>
      <c r="R3" s="70"/>
      <c r="S3" s="70"/>
      <c r="T3" s="70"/>
      <c r="U3" s="68"/>
      <c r="V3" s="70"/>
    </row>
    <row r="4" spans="1:22" ht="20.100000000000001" customHeight="1">
      <c r="A4" s="68"/>
      <c r="B4" s="68"/>
      <c r="C4" s="68"/>
      <c r="D4" s="68"/>
      <c r="E4" s="68"/>
      <c r="F4" s="68"/>
      <c r="G4" s="68"/>
      <c r="H4" s="69"/>
      <c r="I4" s="69"/>
      <c r="J4" s="69"/>
      <c r="K4" s="96"/>
      <c r="L4" s="96"/>
      <c r="M4" s="96"/>
      <c r="N4" s="96"/>
      <c r="O4" s="96"/>
      <c r="P4" s="96"/>
      <c r="Q4" s="96"/>
      <c r="R4" s="96"/>
      <c r="S4" s="96"/>
      <c r="T4" s="96"/>
      <c r="U4" s="96"/>
      <c r="V4" s="96"/>
    </row>
    <row r="5" spans="1:22" ht="27.75" customHeight="1"/>
    <row r="6" spans="1:22" ht="27.75" customHeight="1" thickBot="1">
      <c r="A6" s="86" t="s">
        <v>75</v>
      </c>
      <c r="B6" s="86"/>
      <c r="C6" s="86"/>
      <c r="D6" s="86"/>
      <c r="E6" s="86"/>
      <c r="F6" s="86"/>
      <c r="G6" s="86"/>
      <c r="H6" s="50"/>
      <c r="I6" s="50"/>
      <c r="J6" s="50"/>
      <c r="K6" s="50"/>
      <c r="L6" s="50"/>
      <c r="M6" s="50"/>
      <c r="N6" s="50"/>
      <c r="O6" s="50"/>
      <c r="P6" s="50"/>
      <c r="Q6" s="50"/>
      <c r="R6" s="50"/>
      <c r="S6" s="50"/>
      <c r="T6" s="50"/>
      <c r="U6" s="50"/>
      <c r="V6" s="50"/>
    </row>
    <row r="7" spans="1:22" ht="39.950000000000003" customHeight="1">
      <c r="A7" s="420" t="s">
        <v>76</v>
      </c>
      <c r="B7" s="260"/>
      <c r="C7" s="261"/>
      <c r="D7" s="259" t="s">
        <v>57</v>
      </c>
      <c r="E7" s="260"/>
      <c r="F7" s="260"/>
      <c r="G7" s="260"/>
      <c r="H7" s="259" t="s">
        <v>58</v>
      </c>
      <c r="I7" s="260"/>
      <c r="J7" s="260"/>
      <c r="K7" s="260"/>
      <c r="L7" s="261"/>
      <c r="M7" s="259" t="s">
        <v>59</v>
      </c>
      <c r="N7" s="260"/>
      <c r="O7" s="260"/>
      <c r="P7" s="260"/>
      <c r="Q7" s="261"/>
      <c r="R7" s="259" t="s">
        <v>60</v>
      </c>
      <c r="S7" s="260"/>
      <c r="T7" s="260"/>
      <c r="U7" s="260"/>
      <c r="V7" s="262"/>
    </row>
    <row r="8" spans="1:22" ht="39.950000000000003" customHeight="1">
      <c r="A8" s="410" t="s">
        <v>77</v>
      </c>
      <c r="B8" s="411"/>
      <c r="C8" s="412"/>
      <c r="D8" s="404" t="s">
        <v>82</v>
      </c>
      <c r="E8" s="405"/>
      <c r="F8" s="405"/>
      <c r="G8" s="406"/>
      <c r="H8" s="407" t="s">
        <v>85</v>
      </c>
      <c r="I8" s="408"/>
      <c r="J8" s="408"/>
      <c r="K8" s="408"/>
      <c r="L8" s="409"/>
      <c r="M8" s="407" t="s">
        <v>89</v>
      </c>
      <c r="N8" s="408"/>
      <c r="O8" s="408"/>
      <c r="P8" s="408"/>
      <c r="Q8" s="409"/>
      <c r="R8" s="407" t="s">
        <v>93</v>
      </c>
      <c r="S8" s="408"/>
      <c r="T8" s="408"/>
      <c r="U8" s="408"/>
      <c r="V8" s="419"/>
    </row>
    <row r="9" spans="1:22" ht="39.950000000000003" customHeight="1">
      <c r="A9" s="410" t="s">
        <v>78</v>
      </c>
      <c r="B9" s="411"/>
      <c r="C9" s="412"/>
      <c r="D9" s="404" t="s">
        <v>81</v>
      </c>
      <c r="E9" s="405"/>
      <c r="F9" s="405"/>
      <c r="G9" s="406"/>
      <c r="H9" s="407" t="s">
        <v>86</v>
      </c>
      <c r="I9" s="408"/>
      <c r="J9" s="408"/>
      <c r="K9" s="408"/>
      <c r="L9" s="409"/>
      <c r="M9" s="407" t="s">
        <v>90</v>
      </c>
      <c r="N9" s="408"/>
      <c r="O9" s="408"/>
      <c r="P9" s="408"/>
      <c r="Q9" s="409"/>
      <c r="R9" s="407" t="s">
        <v>94</v>
      </c>
      <c r="S9" s="408"/>
      <c r="T9" s="408"/>
      <c r="U9" s="408"/>
      <c r="V9" s="419"/>
    </row>
    <row r="10" spans="1:22" ht="39.950000000000003" customHeight="1">
      <c r="A10" s="410" t="s">
        <v>79</v>
      </c>
      <c r="B10" s="411"/>
      <c r="C10" s="412"/>
      <c r="D10" s="404" t="s">
        <v>83</v>
      </c>
      <c r="E10" s="405"/>
      <c r="F10" s="405"/>
      <c r="G10" s="406"/>
      <c r="H10" s="407" t="s">
        <v>87</v>
      </c>
      <c r="I10" s="408"/>
      <c r="J10" s="408"/>
      <c r="K10" s="408"/>
      <c r="L10" s="409"/>
      <c r="M10" s="407" t="s">
        <v>91</v>
      </c>
      <c r="N10" s="408"/>
      <c r="O10" s="408"/>
      <c r="P10" s="408"/>
      <c r="Q10" s="409"/>
      <c r="R10" s="407" t="s">
        <v>95</v>
      </c>
      <c r="S10" s="408"/>
      <c r="T10" s="408"/>
      <c r="U10" s="408"/>
      <c r="V10" s="419"/>
    </row>
    <row r="11" spans="1:22" ht="39.950000000000003" customHeight="1" thickBot="1">
      <c r="A11" s="413" t="s">
        <v>80</v>
      </c>
      <c r="B11" s="414"/>
      <c r="C11" s="415"/>
      <c r="D11" s="416" t="s">
        <v>84</v>
      </c>
      <c r="E11" s="417"/>
      <c r="F11" s="417"/>
      <c r="G11" s="418"/>
      <c r="H11" s="400" t="s">
        <v>88</v>
      </c>
      <c r="I11" s="401"/>
      <c r="J11" s="401"/>
      <c r="K11" s="401"/>
      <c r="L11" s="402"/>
      <c r="M11" s="400" t="s">
        <v>92</v>
      </c>
      <c r="N11" s="401"/>
      <c r="O11" s="401"/>
      <c r="P11" s="401"/>
      <c r="Q11" s="402"/>
      <c r="R11" s="400" t="s">
        <v>96</v>
      </c>
      <c r="S11" s="401"/>
      <c r="T11" s="401"/>
      <c r="U11" s="401"/>
      <c r="V11" s="403"/>
    </row>
  </sheetData>
  <mergeCells count="27">
    <mergeCell ref="A2:V2"/>
    <mergeCell ref="A1:V1"/>
    <mergeCell ref="A7:C7"/>
    <mergeCell ref="A8:C8"/>
    <mergeCell ref="A9:C9"/>
    <mergeCell ref="D7:G7"/>
    <mergeCell ref="H7:L7"/>
    <mergeCell ref="M7:Q7"/>
    <mergeCell ref="R7:V7"/>
    <mergeCell ref="D8:G8"/>
    <mergeCell ref="H8:L8"/>
    <mergeCell ref="M8:Q8"/>
    <mergeCell ref="R8:V8"/>
    <mergeCell ref="R10:V10"/>
    <mergeCell ref="D9:G9"/>
    <mergeCell ref="H9:L9"/>
    <mergeCell ref="M9:Q9"/>
    <mergeCell ref="R9:V9"/>
    <mergeCell ref="M11:Q11"/>
    <mergeCell ref="R11:V11"/>
    <mergeCell ref="D10:G10"/>
    <mergeCell ref="H10:L10"/>
    <mergeCell ref="M10:Q10"/>
    <mergeCell ref="A10:C10"/>
    <mergeCell ref="A11:C11"/>
    <mergeCell ref="D11:G11"/>
    <mergeCell ref="H11:L11"/>
  </mergeCells>
  <phoneticPr fontId="3"/>
  <printOptions horizontalCentered="1" verticalCentered="1"/>
  <pageMargins left="0.59055118110236227" right="0.19685039370078741" top="0.39370078740157483" bottom="0.39370078740157483" header="0.51181102362204722" footer="0.51181102362204722"/>
  <pageSetup paperSize="9" scale="90"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topLeftCell="A3" zoomScaleNormal="100" workbookViewId="0">
      <selection activeCell="C8" sqref="C8:C9"/>
    </sheetView>
  </sheetViews>
  <sheetFormatPr defaultRowHeight="13.5"/>
  <cols>
    <col min="1" max="2" width="9" style="16"/>
    <col min="3" max="3" width="24.625" style="18" customWidth="1"/>
    <col min="4" max="5" width="8.625" style="16" customWidth="1"/>
    <col min="6" max="7" width="2.625" style="16" customWidth="1"/>
    <col min="8" max="8" width="8.625" style="16" customWidth="1"/>
    <col min="9" max="9" width="5.25" style="16" customWidth="1"/>
    <col min="10" max="11" width="5.625" style="16" customWidth="1"/>
    <col min="12" max="12" width="8.625" style="16" customWidth="1"/>
    <col min="13" max="14" width="9" style="16"/>
    <col min="15" max="15" width="1.125" style="16" customWidth="1"/>
    <col min="16" max="16384" width="9" style="16"/>
  </cols>
  <sheetData>
    <row r="1" spans="1:12" ht="30" customHeight="1">
      <c r="A1" s="255" t="s">
        <v>183</v>
      </c>
      <c r="B1" s="255"/>
      <c r="C1" s="255"/>
      <c r="D1" s="255"/>
      <c r="E1" s="255"/>
      <c r="F1" s="255"/>
      <c r="G1" s="255"/>
      <c r="H1" s="255"/>
      <c r="I1" s="255"/>
      <c r="J1" s="255"/>
      <c r="K1" s="255"/>
      <c r="L1" s="136"/>
    </row>
    <row r="2" spans="1:12" ht="15" customHeight="1">
      <c r="A2" s="223"/>
      <c r="B2" s="223"/>
      <c r="C2" s="223"/>
      <c r="D2" s="223"/>
      <c r="E2" s="223"/>
      <c r="F2" s="223"/>
      <c r="G2" s="223"/>
      <c r="H2" s="223"/>
      <c r="I2" s="223"/>
      <c r="J2" s="223"/>
      <c r="K2" s="223"/>
      <c r="L2" s="136"/>
    </row>
    <row r="3" spans="1:12" ht="23.25" customHeight="1">
      <c r="A3" s="457" t="s">
        <v>186</v>
      </c>
      <c r="B3" s="458"/>
      <c r="C3" s="458"/>
      <c r="D3" s="458"/>
      <c r="E3" s="458"/>
      <c r="F3" s="458"/>
      <c r="G3" s="458"/>
      <c r="H3" s="458"/>
      <c r="I3" s="458"/>
      <c r="J3" s="458"/>
      <c r="K3" s="458"/>
      <c r="L3" s="69"/>
    </row>
    <row r="4" spans="1:12" s="18" customFormat="1" ht="15" customHeight="1">
      <c r="A4" s="224"/>
      <c r="B4" s="224"/>
      <c r="C4" s="224"/>
      <c r="D4" s="224"/>
      <c r="E4" s="224"/>
      <c r="F4" s="224"/>
      <c r="G4" s="224"/>
      <c r="H4" s="224"/>
      <c r="I4" s="224"/>
      <c r="J4" s="224"/>
      <c r="K4" s="224"/>
      <c r="L4" s="225"/>
    </row>
    <row r="5" spans="1:12" ht="18" customHeight="1">
      <c r="A5" s="459" t="s">
        <v>185</v>
      </c>
      <c r="B5" s="459"/>
      <c r="C5" s="459"/>
      <c r="D5" s="459"/>
      <c r="E5" s="459"/>
      <c r="F5" s="459"/>
      <c r="G5" s="459"/>
      <c r="H5" s="459"/>
      <c r="I5" s="459"/>
      <c r="J5" s="459"/>
      <c r="K5" s="459"/>
      <c r="L5" s="98"/>
    </row>
    <row r="6" spans="1:12" ht="14.1" customHeight="1">
      <c r="A6" s="98"/>
      <c r="B6" s="98"/>
      <c r="C6" s="98"/>
      <c r="D6" s="98"/>
      <c r="E6" s="98"/>
      <c r="F6" s="98"/>
      <c r="G6" s="98"/>
      <c r="H6" s="98"/>
      <c r="I6" s="98"/>
      <c r="J6" s="98"/>
      <c r="K6" s="98"/>
      <c r="L6" s="98"/>
    </row>
    <row r="7" spans="1:12" ht="14.1" customHeight="1">
      <c r="A7" s="451" t="s">
        <v>72</v>
      </c>
      <c r="B7" s="451"/>
      <c r="C7" s="99" t="s">
        <v>74</v>
      </c>
      <c r="D7" s="452"/>
      <c r="E7" s="452"/>
      <c r="F7" s="452"/>
      <c r="G7" s="20"/>
      <c r="H7" s="453"/>
      <c r="I7" s="453"/>
      <c r="J7" s="453"/>
      <c r="K7" s="453"/>
      <c r="L7" s="453"/>
    </row>
    <row r="8" spans="1:12" ht="14.1" customHeight="1">
      <c r="C8" s="441" t="str">
        <f>④予選結果!D8</f>
        <v>A１</v>
      </c>
      <c r="D8" s="19"/>
      <c r="E8" s="20"/>
      <c r="F8" s="20"/>
      <c r="G8" s="20"/>
      <c r="H8" s="20"/>
    </row>
    <row r="9" spans="1:12" ht="14.1" customHeight="1">
      <c r="C9" s="442"/>
      <c r="D9" s="21"/>
      <c r="E9" s="20"/>
      <c r="F9" s="20"/>
      <c r="G9" s="20"/>
      <c r="H9" s="20"/>
      <c r="I9" s="20"/>
      <c r="J9" s="20"/>
      <c r="K9" s="20"/>
    </row>
    <row r="10" spans="1:12" ht="14.1" customHeight="1">
      <c r="B10" s="19"/>
      <c r="C10" s="22"/>
      <c r="D10" s="439" t="s">
        <v>140</v>
      </c>
      <c r="E10" s="23"/>
      <c r="F10" s="20"/>
      <c r="G10" s="20"/>
      <c r="H10" s="20"/>
      <c r="I10" s="20"/>
      <c r="J10" s="20"/>
      <c r="K10" s="43"/>
      <c r="L10" s="43"/>
    </row>
    <row r="11" spans="1:12" ht="14.1" customHeight="1">
      <c r="B11" s="46"/>
      <c r="C11" s="100" t="s">
        <v>98</v>
      </c>
      <c r="D11" s="440"/>
      <c r="E11" s="25"/>
      <c r="F11" s="26"/>
      <c r="G11" s="20"/>
      <c r="H11" s="20"/>
      <c r="I11" s="20"/>
      <c r="J11" s="20" t="s">
        <v>43</v>
      </c>
      <c r="K11" s="20"/>
    </row>
    <row r="12" spans="1:12" ht="14.1" customHeight="1">
      <c r="B12" s="29"/>
      <c r="C12" s="441" t="str">
        <f>④予選結果!H9</f>
        <v>B２</v>
      </c>
      <c r="D12" s="27"/>
      <c r="E12" s="28"/>
      <c r="F12" s="26"/>
      <c r="G12" s="20"/>
      <c r="H12" s="20"/>
      <c r="I12" s="20"/>
      <c r="J12" s="20"/>
      <c r="K12" s="20"/>
    </row>
    <row r="13" spans="1:12" ht="14.1" customHeight="1">
      <c r="B13" s="29"/>
      <c r="C13" s="442"/>
      <c r="D13" s="29"/>
      <c r="E13" s="28"/>
      <c r="F13" s="26"/>
      <c r="G13" s="26"/>
      <c r="H13" s="20"/>
      <c r="I13" s="20"/>
      <c r="J13" s="20"/>
      <c r="K13" s="20"/>
    </row>
    <row r="14" spans="1:12" ht="14.1" customHeight="1">
      <c r="B14" s="443" t="s">
        <v>145</v>
      </c>
      <c r="C14" s="24"/>
      <c r="E14" s="439" t="s">
        <v>144</v>
      </c>
      <c r="F14" s="30"/>
      <c r="G14" s="48"/>
      <c r="H14" s="19"/>
      <c r="I14" s="20"/>
      <c r="J14" s="20"/>
      <c r="K14" s="20"/>
    </row>
    <row r="15" spans="1:12" ht="14.1" customHeight="1">
      <c r="B15" s="444"/>
      <c r="C15" s="100" t="s">
        <v>99</v>
      </c>
      <c r="E15" s="440"/>
      <c r="F15" s="26"/>
      <c r="G15" s="26"/>
      <c r="H15" s="20"/>
      <c r="I15" s="29"/>
      <c r="J15" s="20"/>
      <c r="K15" s="20"/>
    </row>
    <row r="16" spans="1:12" ht="14.1" customHeight="1">
      <c r="B16" s="29"/>
      <c r="C16" s="441" t="str">
        <f>④予選結果!M8</f>
        <v>C１</v>
      </c>
      <c r="D16" s="19"/>
      <c r="E16" s="31"/>
      <c r="F16" s="26"/>
      <c r="G16" s="20"/>
      <c r="H16" s="32"/>
      <c r="I16" s="20"/>
      <c r="J16" s="20"/>
      <c r="K16" s="20"/>
      <c r="L16" s="20"/>
    </row>
    <row r="17" spans="2:13" ht="14.1" customHeight="1">
      <c r="B17" s="29"/>
      <c r="C17" s="442"/>
      <c r="D17" s="21"/>
      <c r="E17" s="33"/>
      <c r="F17" s="20"/>
      <c r="G17" s="20"/>
      <c r="H17" s="32"/>
      <c r="I17" s="20"/>
      <c r="J17" s="20"/>
      <c r="K17" s="20"/>
      <c r="L17" s="20"/>
    </row>
    <row r="18" spans="2:13" ht="14.1" customHeight="1">
      <c r="B18" s="23"/>
      <c r="C18" s="22"/>
      <c r="D18" s="439" t="s">
        <v>141</v>
      </c>
      <c r="E18" s="34"/>
      <c r="F18" s="20"/>
      <c r="G18" s="20"/>
      <c r="H18" s="32"/>
      <c r="I18" s="20"/>
      <c r="J18" s="20"/>
      <c r="K18" s="20"/>
      <c r="L18" s="20"/>
    </row>
    <row r="19" spans="2:13" ht="14.1" customHeight="1">
      <c r="C19" s="100" t="s">
        <v>100</v>
      </c>
      <c r="D19" s="440"/>
      <c r="E19" s="35"/>
      <c r="G19" s="20"/>
      <c r="H19" s="20"/>
      <c r="I19" s="29"/>
      <c r="J19" s="20"/>
      <c r="K19" s="20"/>
      <c r="L19" s="20"/>
    </row>
    <row r="20" spans="2:13" ht="14.1" customHeight="1">
      <c r="C20" s="441" t="str">
        <f>④予選結果!R9</f>
        <v>D２</v>
      </c>
      <c r="D20" s="27"/>
      <c r="E20" s="29"/>
      <c r="G20" s="20"/>
      <c r="H20" s="20"/>
      <c r="I20" s="29"/>
      <c r="J20" s="20"/>
      <c r="K20" s="20"/>
      <c r="L20" s="20"/>
    </row>
    <row r="21" spans="2:13" ht="14.1" customHeight="1">
      <c r="C21" s="442"/>
      <c r="D21" s="29"/>
      <c r="E21" s="20"/>
      <c r="G21" s="20"/>
      <c r="H21" s="20"/>
      <c r="I21" s="29"/>
      <c r="J21" s="20"/>
      <c r="K21" s="20"/>
      <c r="L21" s="20"/>
    </row>
    <row r="22" spans="2:13" ht="14.1" customHeight="1">
      <c r="C22" s="22"/>
      <c r="E22" s="20"/>
      <c r="G22" s="20"/>
      <c r="H22" s="449" t="s">
        <v>149</v>
      </c>
      <c r="I22" s="23"/>
      <c r="J22" s="19"/>
      <c r="K22" s="424" t="s">
        <v>44</v>
      </c>
      <c r="L22" s="425"/>
      <c r="M22" s="426"/>
    </row>
    <row r="23" spans="2:13" ht="14.1" customHeight="1">
      <c r="C23" s="101" t="s">
        <v>103</v>
      </c>
      <c r="E23" s="20"/>
      <c r="G23" s="20"/>
      <c r="H23" s="450"/>
      <c r="I23" s="29"/>
      <c r="J23" s="20"/>
      <c r="K23" s="427"/>
      <c r="L23" s="428"/>
      <c r="M23" s="429"/>
    </row>
    <row r="24" spans="2:13" ht="14.1" customHeight="1">
      <c r="C24" s="441" t="str">
        <f>④予選結果!D9</f>
        <v>A２</v>
      </c>
      <c r="D24" s="19"/>
      <c r="E24" s="20"/>
      <c r="G24" s="20"/>
      <c r="H24" s="20"/>
      <c r="I24" s="29"/>
      <c r="J24" s="20"/>
      <c r="K24" s="424" t="s">
        <v>45</v>
      </c>
      <c r="L24" s="425"/>
      <c r="M24" s="426"/>
    </row>
    <row r="25" spans="2:13" ht="14.1" customHeight="1">
      <c r="C25" s="442"/>
      <c r="D25" s="21"/>
      <c r="E25" s="20"/>
      <c r="G25" s="20"/>
      <c r="H25" s="20"/>
      <c r="I25" s="29"/>
      <c r="J25" s="20"/>
      <c r="K25" s="427"/>
      <c r="L25" s="428"/>
      <c r="M25" s="429"/>
    </row>
    <row r="26" spans="2:13" ht="14.1" customHeight="1">
      <c r="B26" s="19"/>
      <c r="C26" s="22"/>
      <c r="D26" s="439" t="s">
        <v>142</v>
      </c>
      <c r="E26" s="23"/>
      <c r="G26" s="20"/>
      <c r="H26" s="20"/>
      <c r="I26" s="36"/>
      <c r="J26" s="37"/>
      <c r="K26" s="37"/>
      <c r="L26" s="20"/>
    </row>
    <row r="27" spans="2:13" ht="14.1" customHeight="1">
      <c r="B27" s="46"/>
      <c r="C27" s="100" t="s">
        <v>104</v>
      </c>
      <c r="D27" s="440"/>
      <c r="E27" s="38"/>
      <c r="F27" s="29"/>
      <c r="G27" s="20"/>
      <c r="H27" s="20"/>
      <c r="I27" s="36"/>
      <c r="J27" s="37"/>
      <c r="K27" s="37"/>
      <c r="L27" s="20"/>
    </row>
    <row r="28" spans="2:13" ht="14.1" customHeight="1">
      <c r="B28" s="29"/>
      <c r="C28" s="441" t="str">
        <f>④予選結果!H8</f>
        <v>B１</v>
      </c>
      <c r="D28" s="27"/>
      <c r="E28" s="39"/>
      <c r="F28" s="29"/>
      <c r="G28" s="20"/>
      <c r="H28" s="20"/>
      <c r="I28" s="29"/>
      <c r="J28" s="20"/>
      <c r="K28" s="20"/>
      <c r="L28" s="20"/>
    </row>
    <row r="29" spans="2:13" ht="14.1" customHeight="1">
      <c r="B29" s="29"/>
      <c r="C29" s="442"/>
      <c r="D29" s="29"/>
      <c r="E29" s="39"/>
      <c r="F29" s="36"/>
      <c r="G29" s="20"/>
      <c r="H29" s="20"/>
      <c r="I29" s="29"/>
      <c r="J29" s="20"/>
      <c r="K29" s="20"/>
      <c r="L29" s="20"/>
    </row>
    <row r="30" spans="2:13" ht="14.1" customHeight="1">
      <c r="B30" s="443" t="s">
        <v>147</v>
      </c>
      <c r="C30" s="24"/>
      <c r="E30" s="439" t="s">
        <v>146</v>
      </c>
      <c r="F30" s="40"/>
      <c r="G30" s="49"/>
      <c r="H30" s="41"/>
      <c r="I30" s="29"/>
      <c r="J30" s="20"/>
      <c r="K30" s="20"/>
      <c r="L30" s="20"/>
    </row>
    <row r="31" spans="2:13" ht="14.1" customHeight="1">
      <c r="B31" s="444"/>
      <c r="C31" s="100" t="s">
        <v>101</v>
      </c>
      <c r="E31" s="440"/>
      <c r="F31" s="20"/>
      <c r="G31" s="47"/>
      <c r="H31" s="20"/>
      <c r="I31" s="20"/>
      <c r="J31" s="20"/>
      <c r="K31" s="20"/>
      <c r="L31" s="20"/>
    </row>
    <row r="32" spans="2:13" ht="14.1" customHeight="1">
      <c r="B32" s="29"/>
      <c r="C32" s="441" t="str">
        <f>④予選結果!M9</f>
        <v>C２</v>
      </c>
      <c r="D32" s="19"/>
      <c r="E32" s="31"/>
      <c r="F32" s="20"/>
      <c r="G32" s="20"/>
      <c r="H32" s="445"/>
      <c r="I32" s="17"/>
      <c r="J32" s="20"/>
      <c r="K32" s="20"/>
      <c r="L32" s="20"/>
    </row>
    <row r="33" spans="1:13" ht="14.1" customHeight="1">
      <c r="B33" s="29"/>
      <c r="C33" s="442"/>
      <c r="D33" s="21"/>
      <c r="E33" s="33"/>
      <c r="F33" s="20"/>
      <c r="G33" s="20"/>
      <c r="H33" s="446"/>
      <c r="I33" s="21"/>
      <c r="J33" s="20"/>
      <c r="L33" s="20"/>
    </row>
    <row r="34" spans="1:13" ht="14.1" customHeight="1">
      <c r="B34" s="23"/>
      <c r="C34" s="22"/>
      <c r="D34" s="439" t="s">
        <v>143</v>
      </c>
      <c r="E34" s="34"/>
      <c r="F34" s="20"/>
      <c r="G34" s="20"/>
      <c r="H34" s="447" t="s">
        <v>148</v>
      </c>
      <c r="I34" s="45"/>
      <c r="J34" s="23"/>
      <c r="K34" s="454" t="s">
        <v>46</v>
      </c>
      <c r="L34" s="455"/>
      <c r="M34" s="456"/>
    </row>
    <row r="35" spans="1:13" ht="14.1" customHeight="1">
      <c r="C35" s="100" t="s">
        <v>102</v>
      </c>
      <c r="D35" s="440"/>
      <c r="E35" s="35"/>
      <c r="F35" s="20"/>
      <c r="G35" s="20"/>
      <c r="H35" s="448"/>
      <c r="I35" s="45"/>
      <c r="J35" s="29"/>
      <c r="K35" s="454" t="s">
        <v>47</v>
      </c>
      <c r="L35" s="455"/>
      <c r="M35" s="456"/>
    </row>
    <row r="36" spans="1:13" ht="14.1" customHeight="1">
      <c r="C36" s="441" t="str">
        <f>④予選結果!R8</f>
        <v>D１</v>
      </c>
      <c r="D36" s="27"/>
      <c r="E36" s="29"/>
      <c r="F36" s="20"/>
      <c r="G36" s="20"/>
      <c r="H36" s="445"/>
      <c r="I36" s="41"/>
      <c r="J36" s="29"/>
      <c r="L36" s="20"/>
    </row>
    <row r="37" spans="1:13" ht="14.1" customHeight="1">
      <c r="C37" s="442"/>
      <c r="D37" s="29"/>
      <c r="E37" s="20"/>
      <c r="F37" s="20"/>
      <c r="G37" s="20"/>
      <c r="H37" s="446"/>
      <c r="I37" s="17"/>
      <c r="J37" s="20"/>
      <c r="L37" s="42"/>
    </row>
    <row r="38" spans="1:13" ht="14.1" customHeight="1">
      <c r="C38" s="22"/>
      <c r="D38" s="20"/>
      <c r="E38" s="20"/>
      <c r="F38" s="20"/>
      <c r="K38" s="44"/>
      <c r="L38" s="44"/>
    </row>
    <row r="39" spans="1:13" ht="14.1" customHeight="1">
      <c r="C39" s="22"/>
      <c r="D39" s="20"/>
      <c r="E39" s="20"/>
      <c r="F39" s="20"/>
      <c r="K39" s="44"/>
      <c r="L39" s="44"/>
    </row>
    <row r="40" spans="1:13" ht="18" customHeight="1">
      <c r="A40" s="459" t="s">
        <v>187</v>
      </c>
      <c r="B40" s="459"/>
      <c r="C40" s="459"/>
      <c r="D40" s="459"/>
      <c r="E40" s="459"/>
      <c r="F40" s="459"/>
      <c r="G40" s="459"/>
      <c r="H40" s="459"/>
      <c r="I40" s="459"/>
      <c r="J40" s="459"/>
      <c r="K40" s="459"/>
      <c r="L40" s="98"/>
    </row>
    <row r="41" spans="1:13" ht="14.1" customHeight="1">
      <c r="C41" s="24"/>
      <c r="D41" s="17"/>
      <c r="E41" s="39"/>
      <c r="F41" s="20"/>
      <c r="G41" s="20"/>
      <c r="H41" s="20"/>
      <c r="I41" s="20"/>
      <c r="J41" s="20"/>
      <c r="K41" s="20"/>
      <c r="L41" s="20"/>
    </row>
    <row r="42" spans="1:13" ht="14.1" customHeight="1">
      <c r="A42" s="451" t="s">
        <v>72</v>
      </c>
      <c r="B42" s="451"/>
      <c r="C42" s="99" t="s">
        <v>73</v>
      </c>
      <c r="D42" s="452"/>
      <c r="E42" s="452"/>
      <c r="F42" s="452"/>
      <c r="G42" s="20"/>
      <c r="H42" s="453"/>
      <c r="I42" s="453"/>
      <c r="J42" s="453"/>
      <c r="K42" s="453"/>
      <c r="L42" s="453"/>
    </row>
    <row r="43" spans="1:13" ht="14.1" customHeight="1">
      <c r="C43" s="441" t="str">
        <f>④予選結果!D10</f>
        <v>A３</v>
      </c>
      <c r="D43" s="19"/>
      <c r="E43" s="20"/>
      <c r="F43" s="20"/>
      <c r="G43" s="20"/>
      <c r="H43" s="20"/>
    </row>
    <row r="44" spans="1:13" ht="14.1" customHeight="1">
      <c r="C44" s="442"/>
      <c r="D44" s="21"/>
      <c r="E44" s="20"/>
      <c r="F44" s="20"/>
      <c r="G44" s="20"/>
      <c r="H44" s="20"/>
      <c r="I44" s="20"/>
      <c r="J44" s="20"/>
      <c r="K44" s="20"/>
    </row>
    <row r="45" spans="1:13" ht="14.1" customHeight="1">
      <c r="B45" s="19"/>
      <c r="C45" s="22"/>
      <c r="D45" s="439" t="s">
        <v>140</v>
      </c>
      <c r="E45" s="23"/>
      <c r="F45" s="20"/>
      <c r="G45" s="20"/>
      <c r="H45" s="20"/>
      <c r="I45" s="20"/>
      <c r="J45" s="20"/>
      <c r="K45" s="43"/>
      <c r="L45" s="43"/>
    </row>
    <row r="46" spans="1:13" ht="14.1" customHeight="1">
      <c r="B46" s="46"/>
      <c r="C46" s="100" t="s">
        <v>105</v>
      </c>
      <c r="D46" s="440"/>
      <c r="E46" s="25"/>
      <c r="F46" s="26"/>
      <c r="G46" s="20"/>
      <c r="H46" s="20"/>
      <c r="I46" s="20"/>
      <c r="J46" s="20" t="s">
        <v>43</v>
      </c>
      <c r="K46" s="20"/>
    </row>
    <row r="47" spans="1:13" ht="14.1" customHeight="1">
      <c r="B47" s="29"/>
      <c r="C47" s="441" t="str">
        <f>④予選結果!H11</f>
        <v>B４</v>
      </c>
      <c r="D47" s="27"/>
      <c r="E47" s="28"/>
      <c r="F47" s="26"/>
      <c r="G47" s="20"/>
      <c r="H47" s="20"/>
      <c r="I47" s="20"/>
      <c r="J47" s="20"/>
      <c r="K47" s="20"/>
    </row>
    <row r="48" spans="1:13" ht="14.1" customHeight="1">
      <c r="B48" s="29"/>
      <c r="C48" s="442"/>
      <c r="D48" s="29"/>
      <c r="E48" s="28"/>
      <c r="F48" s="26"/>
      <c r="G48" s="26"/>
      <c r="H48" s="20"/>
      <c r="I48" s="20"/>
      <c r="J48" s="20"/>
      <c r="K48" s="20"/>
    </row>
    <row r="49" spans="2:13" ht="14.1" customHeight="1">
      <c r="B49" s="443" t="s">
        <v>145</v>
      </c>
      <c r="C49" s="24"/>
      <c r="E49" s="439" t="s">
        <v>144</v>
      </c>
      <c r="F49" s="30"/>
      <c r="G49" s="48"/>
      <c r="H49" s="19"/>
      <c r="I49" s="20"/>
      <c r="J49" s="20"/>
      <c r="K49" s="20"/>
    </row>
    <row r="50" spans="2:13" ht="14.1" customHeight="1">
      <c r="B50" s="444"/>
      <c r="C50" s="100" t="s">
        <v>106</v>
      </c>
      <c r="E50" s="440"/>
      <c r="F50" s="26"/>
      <c r="G50" s="26"/>
      <c r="H50" s="20"/>
      <c r="I50" s="29"/>
      <c r="J50" s="20"/>
      <c r="K50" s="20"/>
    </row>
    <row r="51" spans="2:13" ht="14.1" customHeight="1">
      <c r="B51" s="29"/>
      <c r="C51" s="441" t="str">
        <f>④予選結果!M10</f>
        <v>C３</v>
      </c>
      <c r="D51" s="19"/>
      <c r="E51" s="31"/>
      <c r="F51" s="26"/>
      <c r="G51" s="20"/>
      <c r="H51" s="32"/>
      <c r="I51" s="20"/>
      <c r="J51" s="20"/>
      <c r="K51" s="20"/>
      <c r="L51" s="20"/>
    </row>
    <row r="52" spans="2:13" ht="14.1" customHeight="1">
      <c r="B52" s="29"/>
      <c r="C52" s="442"/>
      <c r="D52" s="21"/>
      <c r="E52" s="33"/>
      <c r="F52" s="20"/>
      <c r="G52" s="20"/>
      <c r="H52" s="32"/>
      <c r="I52" s="20"/>
      <c r="J52" s="20"/>
      <c r="K52" s="20"/>
      <c r="L52" s="20"/>
    </row>
    <row r="53" spans="2:13" ht="14.1" customHeight="1">
      <c r="B53" s="23"/>
      <c r="C53" s="22"/>
      <c r="D53" s="439" t="s">
        <v>141</v>
      </c>
      <c r="E53" s="34"/>
      <c r="F53" s="20"/>
      <c r="G53" s="20"/>
      <c r="H53" s="32"/>
      <c r="I53" s="20"/>
      <c r="J53" s="20"/>
      <c r="K53" s="20"/>
      <c r="L53" s="20"/>
    </row>
    <row r="54" spans="2:13" ht="14.1" customHeight="1">
      <c r="C54" s="100" t="s">
        <v>108</v>
      </c>
      <c r="D54" s="440"/>
      <c r="E54" s="35"/>
      <c r="G54" s="20"/>
      <c r="H54" s="20"/>
      <c r="I54" s="29"/>
      <c r="J54" s="20"/>
      <c r="K54" s="20"/>
      <c r="L54" s="20"/>
    </row>
    <row r="55" spans="2:13" ht="14.1" customHeight="1">
      <c r="C55" s="441" t="str">
        <f>④予選結果!R11</f>
        <v>D４</v>
      </c>
      <c r="D55" s="27"/>
      <c r="E55" s="29"/>
      <c r="G55" s="20"/>
      <c r="H55" s="20"/>
      <c r="I55" s="29"/>
      <c r="J55" s="20"/>
      <c r="K55" s="20"/>
      <c r="L55" s="20"/>
    </row>
    <row r="56" spans="2:13" ht="14.1" customHeight="1">
      <c r="C56" s="442"/>
      <c r="D56" s="29"/>
      <c r="E56" s="20"/>
      <c r="G56" s="20"/>
      <c r="H56" s="20"/>
      <c r="I56" s="29"/>
      <c r="J56" s="20"/>
      <c r="K56" s="20"/>
      <c r="L56" s="20"/>
    </row>
    <row r="57" spans="2:13" ht="14.1" customHeight="1">
      <c r="C57" s="22"/>
      <c r="E57" s="20"/>
      <c r="G57" s="20"/>
      <c r="H57" s="449" t="s">
        <v>149</v>
      </c>
      <c r="I57" s="23"/>
      <c r="J57" s="19"/>
      <c r="K57" s="424" t="s">
        <v>112</v>
      </c>
      <c r="L57" s="425"/>
      <c r="M57" s="426"/>
    </row>
    <row r="58" spans="2:13" ht="14.1" customHeight="1">
      <c r="C58" s="101" t="s">
        <v>109</v>
      </c>
      <c r="E58" s="20"/>
      <c r="G58" s="20"/>
      <c r="H58" s="450"/>
      <c r="I58" s="29"/>
      <c r="J58" s="20"/>
      <c r="K58" s="430" t="s">
        <v>116</v>
      </c>
      <c r="L58" s="431"/>
      <c r="M58" s="432"/>
    </row>
    <row r="59" spans="2:13" ht="14.1" customHeight="1">
      <c r="C59" s="441" t="str">
        <f>④予選結果!D11</f>
        <v>A４</v>
      </c>
      <c r="D59" s="19"/>
      <c r="E59" s="20"/>
      <c r="G59" s="20"/>
      <c r="H59" s="20"/>
      <c r="I59" s="29"/>
      <c r="J59" s="20"/>
      <c r="K59" s="433" t="s">
        <v>113</v>
      </c>
      <c r="L59" s="434"/>
      <c r="M59" s="435"/>
    </row>
    <row r="60" spans="2:13" ht="14.1" customHeight="1">
      <c r="C60" s="442"/>
      <c r="D60" s="21"/>
      <c r="E60" s="20"/>
      <c r="G60" s="20"/>
      <c r="H60" s="20"/>
      <c r="I60" s="29"/>
      <c r="J60" s="20"/>
      <c r="K60" s="436"/>
      <c r="L60" s="437"/>
      <c r="M60" s="438"/>
    </row>
    <row r="61" spans="2:13" ht="14.1" customHeight="1">
      <c r="B61" s="19"/>
      <c r="C61" s="22"/>
      <c r="D61" s="439" t="s">
        <v>142</v>
      </c>
      <c r="E61" s="23"/>
      <c r="G61" s="20"/>
      <c r="H61" s="20"/>
      <c r="I61" s="36"/>
      <c r="J61" s="37"/>
      <c r="K61" s="127"/>
      <c r="L61" s="128"/>
      <c r="M61" s="129"/>
    </row>
    <row r="62" spans="2:13" ht="14.1" customHeight="1">
      <c r="B62" s="46"/>
      <c r="C62" s="100" t="s">
        <v>110</v>
      </c>
      <c r="D62" s="440"/>
      <c r="E62" s="38"/>
      <c r="F62" s="29"/>
      <c r="G62" s="20"/>
      <c r="H62" s="20"/>
      <c r="I62" s="36"/>
      <c r="J62" s="37"/>
      <c r="K62" s="127"/>
      <c r="L62" s="128"/>
      <c r="M62" s="129"/>
    </row>
    <row r="63" spans="2:13" ht="14.1" customHeight="1">
      <c r="B63" s="29"/>
      <c r="C63" s="441" t="str">
        <f>④予選結果!H10</f>
        <v>B３</v>
      </c>
      <c r="D63" s="27"/>
      <c r="E63" s="39"/>
      <c r="F63" s="29"/>
      <c r="G63" s="20"/>
      <c r="H63" s="20"/>
      <c r="I63" s="29"/>
      <c r="J63" s="20"/>
      <c r="K63" s="128"/>
      <c r="L63" s="128"/>
      <c r="M63" s="129"/>
    </row>
    <row r="64" spans="2:13" ht="14.1" customHeight="1">
      <c r="B64" s="29"/>
      <c r="C64" s="442"/>
      <c r="D64" s="29"/>
      <c r="E64" s="39"/>
      <c r="F64" s="36"/>
      <c r="G64" s="20"/>
      <c r="H64" s="20"/>
      <c r="I64" s="29"/>
      <c r="J64" s="20"/>
      <c r="K64" s="128"/>
      <c r="L64" s="128"/>
      <c r="M64" s="129"/>
    </row>
    <row r="65" spans="2:13" ht="14.1" customHeight="1">
      <c r="B65" s="443" t="s">
        <v>147</v>
      </c>
      <c r="C65" s="24"/>
      <c r="E65" s="439" t="s">
        <v>146</v>
      </c>
      <c r="F65" s="40"/>
      <c r="G65" s="49"/>
      <c r="H65" s="41"/>
      <c r="I65" s="29"/>
      <c r="J65" s="20"/>
      <c r="K65" s="128"/>
      <c r="L65" s="128"/>
      <c r="M65" s="129"/>
    </row>
    <row r="66" spans="2:13" ht="14.1" customHeight="1">
      <c r="B66" s="444"/>
      <c r="C66" s="100" t="s">
        <v>111</v>
      </c>
      <c r="E66" s="440"/>
      <c r="F66" s="20"/>
      <c r="G66" s="47"/>
      <c r="H66" s="20"/>
      <c r="I66" s="20"/>
      <c r="J66" s="20"/>
      <c r="K66" s="128"/>
      <c r="L66" s="128"/>
      <c r="M66" s="129"/>
    </row>
    <row r="67" spans="2:13" ht="14.1" customHeight="1">
      <c r="B67" s="29"/>
      <c r="C67" s="441" t="str">
        <f>④予選結果!M11</f>
        <v>C４</v>
      </c>
      <c r="D67" s="19"/>
      <c r="E67" s="31"/>
      <c r="F67" s="20"/>
      <c r="G67" s="20"/>
      <c r="H67" s="445"/>
      <c r="I67" s="17"/>
      <c r="J67" s="20"/>
      <c r="K67" s="128"/>
      <c r="L67" s="128"/>
      <c r="M67" s="129"/>
    </row>
    <row r="68" spans="2:13" ht="14.1" customHeight="1">
      <c r="B68" s="29"/>
      <c r="C68" s="442"/>
      <c r="D68" s="21"/>
      <c r="E68" s="33"/>
      <c r="F68" s="20"/>
      <c r="G68" s="20"/>
      <c r="H68" s="446"/>
      <c r="I68" s="21"/>
      <c r="J68" s="20"/>
      <c r="K68" s="129"/>
      <c r="L68" s="128"/>
      <c r="M68" s="129"/>
    </row>
    <row r="69" spans="2:13" ht="14.1" customHeight="1">
      <c r="B69" s="23"/>
      <c r="C69" s="22"/>
      <c r="D69" s="439" t="s">
        <v>143</v>
      </c>
      <c r="E69" s="34"/>
      <c r="F69" s="20"/>
      <c r="G69" s="20"/>
      <c r="H69" s="447" t="s">
        <v>148</v>
      </c>
      <c r="I69" s="45"/>
      <c r="J69" s="23"/>
      <c r="K69" s="421" t="s">
        <v>114</v>
      </c>
      <c r="L69" s="422"/>
      <c r="M69" s="423"/>
    </row>
    <row r="70" spans="2:13" ht="14.1" customHeight="1">
      <c r="C70" s="100" t="s">
        <v>107</v>
      </c>
      <c r="D70" s="440"/>
      <c r="E70" s="35"/>
      <c r="F70" s="20"/>
      <c r="G70" s="20"/>
      <c r="H70" s="448"/>
      <c r="I70" s="45"/>
      <c r="J70" s="29"/>
      <c r="K70" s="421" t="s">
        <v>115</v>
      </c>
      <c r="L70" s="422"/>
      <c r="M70" s="423"/>
    </row>
    <row r="71" spans="2:13" ht="14.1" customHeight="1">
      <c r="C71" s="441" t="str">
        <f>④予選結果!R10</f>
        <v>D３</v>
      </c>
      <c r="D71" s="27"/>
      <c r="E71" s="29"/>
      <c r="F71" s="20"/>
      <c r="G71" s="20"/>
      <c r="H71" s="445"/>
      <c r="I71" s="41"/>
      <c r="J71" s="29"/>
      <c r="L71" s="20"/>
    </row>
    <row r="72" spans="2:13" ht="14.1" customHeight="1">
      <c r="C72" s="442"/>
      <c r="D72" s="29"/>
      <c r="E72" s="20"/>
      <c r="F72" s="20"/>
      <c r="G72" s="20"/>
      <c r="H72" s="446"/>
      <c r="I72" s="17"/>
      <c r="J72" s="20"/>
      <c r="L72" s="42"/>
    </row>
    <row r="73" spans="2:13" ht="14.1" customHeight="1">
      <c r="D73" s="20"/>
      <c r="E73" s="20"/>
      <c r="F73" s="20"/>
      <c r="G73" s="20"/>
      <c r="L73" s="44"/>
    </row>
    <row r="74" spans="2:13" ht="14.1" customHeight="1"/>
    <row r="75" spans="2:13" ht="14.1" customHeight="1"/>
    <row r="76" spans="2:13" ht="14.1" customHeight="1"/>
    <row r="77" spans="2:13" ht="14.1" customHeight="1"/>
    <row r="78" spans="2:13" ht="14.1" customHeight="1"/>
    <row r="79" spans="2:13" ht="14.1" customHeight="1"/>
    <row r="80" spans="2:13"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sheetData>
  <mergeCells count="62">
    <mergeCell ref="A1:K1"/>
    <mergeCell ref="A3:K3"/>
    <mergeCell ref="A5:K5"/>
    <mergeCell ref="A40:K40"/>
    <mergeCell ref="D18:D19"/>
    <mergeCell ref="H22:H23"/>
    <mergeCell ref="D10:D11"/>
    <mergeCell ref="E14:E15"/>
    <mergeCell ref="C8:C9"/>
    <mergeCell ref="D7:F7"/>
    <mergeCell ref="C12:C13"/>
    <mergeCell ref="K35:M35"/>
    <mergeCell ref="C55:C56"/>
    <mergeCell ref="C20:C21"/>
    <mergeCell ref="C32:C33"/>
    <mergeCell ref="C24:C25"/>
    <mergeCell ref="C28:C29"/>
    <mergeCell ref="C43:C44"/>
    <mergeCell ref="H34:H35"/>
    <mergeCell ref="H32:H33"/>
    <mergeCell ref="H36:H37"/>
    <mergeCell ref="D34:D35"/>
    <mergeCell ref="C36:C37"/>
    <mergeCell ref="C16:C17"/>
    <mergeCell ref="K34:M34"/>
    <mergeCell ref="E30:E31"/>
    <mergeCell ref="H57:H58"/>
    <mergeCell ref="C59:C60"/>
    <mergeCell ref="A7:B7"/>
    <mergeCell ref="A42:B42"/>
    <mergeCell ref="D42:F42"/>
    <mergeCell ref="H42:L42"/>
    <mergeCell ref="H7:L7"/>
    <mergeCell ref="B14:B15"/>
    <mergeCell ref="B30:B31"/>
    <mergeCell ref="D26:D27"/>
    <mergeCell ref="D61:D62"/>
    <mergeCell ref="C63:C64"/>
    <mergeCell ref="B49:B50"/>
    <mergeCell ref="E49:E50"/>
    <mergeCell ref="C51:C52"/>
    <mergeCell ref="D53:D54"/>
    <mergeCell ref="D45:D46"/>
    <mergeCell ref="C47:C48"/>
    <mergeCell ref="B65:B66"/>
    <mergeCell ref="E65:E66"/>
    <mergeCell ref="C71:C72"/>
    <mergeCell ref="H71:H72"/>
    <mergeCell ref="C67:C68"/>
    <mergeCell ref="H67:H68"/>
    <mergeCell ref="D69:D70"/>
    <mergeCell ref="H69:H70"/>
    <mergeCell ref="K69:M69"/>
    <mergeCell ref="K70:M70"/>
    <mergeCell ref="K22:M22"/>
    <mergeCell ref="K23:M23"/>
    <mergeCell ref="K24:M24"/>
    <mergeCell ref="K25:M25"/>
    <mergeCell ref="K57:M57"/>
    <mergeCell ref="K58:M58"/>
    <mergeCell ref="K59:M59"/>
    <mergeCell ref="K60:M60"/>
  </mergeCells>
  <phoneticPr fontId="3"/>
  <printOptions horizontalCentered="1" verticalCentered="1"/>
  <pageMargins left="0.2" right="0.2" top="0.2" bottom="0.19" header="0.2" footer="0.2"/>
  <pageSetup paperSize="9" scale="85" orientation="portrait" blackAndWhite="1"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topLeftCell="A10" workbookViewId="0">
      <selection activeCell="M10" sqref="M10:R10"/>
    </sheetView>
  </sheetViews>
  <sheetFormatPr defaultRowHeight="13.5"/>
  <cols>
    <col min="1" max="3" width="4.625" style="67" customWidth="1"/>
    <col min="4" max="9" width="3.625" style="67" customWidth="1"/>
    <col min="10" max="10" width="6.625" style="67" customWidth="1"/>
    <col min="11" max="11" width="3.625" style="67" customWidth="1"/>
    <col min="12" max="12" width="6.625" style="67" customWidth="1"/>
    <col min="13" max="18" width="3.625" style="67" customWidth="1"/>
    <col min="19" max="24" width="4.625" style="67" customWidth="1"/>
    <col min="25" max="25" width="1.625" style="67" customWidth="1"/>
    <col min="26" max="27" width="9" style="67"/>
  </cols>
  <sheetData>
    <row r="1" spans="1:24" ht="30" customHeight="1">
      <c r="A1" s="474" t="s">
        <v>183</v>
      </c>
      <c r="B1" s="474"/>
      <c r="C1" s="474"/>
      <c r="D1" s="474"/>
      <c r="E1" s="474"/>
      <c r="F1" s="474"/>
      <c r="G1" s="474"/>
      <c r="H1" s="474"/>
      <c r="I1" s="474"/>
      <c r="J1" s="474"/>
      <c r="K1" s="474"/>
      <c r="L1" s="474"/>
      <c r="M1" s="474"/>
      <c r="N1" s="474"/>
      <c r="O1" s="474"/>
      <c r="P1" s="474"/>
      <c r="Q1" s="474"/>
      <c r="R1" s="474"/>
      <c r="S1" s="474"/>
      <c r="T1" s="474"/>
      <c r="U1" s="474"/>
      <c r="V1" s="474"/>
      <c r="W1" s="474"/>
      <c r="X1" s="474"/>
    </row>
    <row r="2" spans="1:24" ht="17.25" customHeight="1">
      <c r="A2" s="134"/>
      <c r="B2" s="134"/>
      <c r="C2" s="134"/>
      <c r="D2" s="134"/>
      <c r="E2" s="134"/>
      <c r="F2" s="134"/>
      <c r="G2" s="134"/>
      <c r="H2" s="134"/>
      <c r="I2" s="134"/>
      <c r="J2" s="134"/>
      <c r="K2" s="134"/>
      <c r="L2" s="134"/>
      <c r="M2" s="134"/>
      <c r="N2" s="134"/>
      <c r="O2" s="134"/>
      <c r="P2" s="134"/>
      <c r="Q2" s="134"/>
      <c r="R2" s="134"/>
      <c r="S2" s="134"/>
      <c r="T2" s="134"/>
      <c r="U2" s="134"/>
      <c r="V2" s="134"/>
      <c r="W2" s="134"/>
      <c r="X2" s="134"/>
    </row>
    <row r="3" spans="1:24" ht="30" customHeight="1">
      <c r="A3" s="480" t="s">
        <v>188</v>
      </c>
      <c r="B3" s="481"/>
      <c r="C3" s="481"/>
      <c r="D3" s="481"/>
      <c r="E3" s="481"/>
      <c r="F3" s="481"/>
      <c r="G3" s="481"/>
      <c r="H3" s="481"/>
      <c r="I3" s="481"/>
      <c r="J3" s="481"/>
      <c r="K3" s="481"/>
      <c r="L3" s="481"/>
      <c r="M3" s="481"/>
      <c r="N3" s="481"/>
      <c r="O3" s="481"/>
      <c r="P3" s="481"/>
      <c r="Q3" s="481"/>
      <c r="R3" s="481"/>
      <c r="S3" s="481"/>
      <c r="T3" s="481"/>
      <c r="U3" s="481"/>
      <c r="V3" s="481"/>
      <c r="W3" s="481"/>
      <c r="X3" s="482"/>
    </row>
    <row r="4" spans="1:24" ht="18" customHeight="1">
      <c r="A4" s="68"/>
      <c r="B4" s="68"/>
      <c r="C4" s="68"/>
      <c r="D4" s="68"/>
      <c r="E4" s="69"/>
      <c r="F4" s="69"/>
      <c r="G4" s="69"/>
      <c r="H4" s="96"/>
      <c r="I4" s="96"/>
      <c r="J4" s="96"/>
      <c r="K4" s="96"/>
      <c r="L4" s="96"/>
      <c r="M4" s="96"/>
      <c r="N4" s="96"/>
      <c r="O4" s="96"/>
      <c r="P4" s="96"/>
      <c r="Q4" s="96"/>
      <c r="R4" s="68"/>
      <c r="S4" s="70"/>
      <c r="T4" s="70"/>
      <c r="U4" s="70"/>
      <c r="V4" s="71"/>
      <c r="W4" s="68"/>
      <c r="X4" s="70"/>
    </row>
    <row r="5" spans="1:24" ht="30" customHeight="1" thickBot="1">
      <c r="A5" s="132" t="s">
        <v>185</v>
      </c>
      <c r="B5" s="132"/>
      <c r="C5" s="132"/>
      <c r="D5" s="132"/>
      <c r="E5" s="132"/>
      <c r="F5" s="132"/>
      <c r="G5" s="132"/>
      <c r="H5" s="132"/>
      <c r="I5" s="132"/>
      <c r="J5" s="132"/>
      <c r="K5" s="132"/>
      <c r="L5" s="132"/>
      <c r="M5" s="132"/>
      <c r="N5" s="132"/>
      <c r="O5" s="132"/>
      <c r="P5" s="132"/>
      <c r="Q5" s="132"/>
      <c r="R5" s="132"/>
      <c r="S5" s="132"/>
      <c r="T5" s="132"/>
      <c r="U5" s="132"/>
      <c r="V5" s="132"/>
      <c r="W5" s="132"/>
      <c r="X5" s="132"/>
    </row>
    <row r="6" spans="1:24" ht="27.95" customHeight="1" thickBot="1">
      <c r="A6" s="72"/>
      <c r="B6" s="466" t="s">
        <v>18</v>
      </c>
      <c r="C6" s="467"/>
      <c r="D6" s="466" t="s">
        <v>19</v>
      </c>
      <c r="E6" s="468"/>
      <c r="F6" s="468"/>
      <c r="G6" s="468"/>
      <c r="H6" s="468"/>
      <c r="I6" s="469"/>
      <c r="J6" s="466" t="s">
        <v>20</v>
      </c>
      <c r="K6" s="468"/>
      <c r="L6" s="469"/>
      <c r="M6" s="466" t="s">
        <v>21</v>
      </c>
      <c r="N6" s="468"/>
      <c r="O6" s="468"/>
      <c r="P6" s="468"/>
      <c r="Q6" s="468"/>
      <c r="R6" s="469"/>
      <c r="S6" s="466" t="s">
        <v>22</v>
      </c>
      <c r="T6" s="469"/>
      <c r="U6" s="466" t="s">
        <v>23</v>
      </c>
      <c r="V6" s="469"/>
      <c r="W6" s="466" t="s">
        <v>23</v>
      </c>
      <c r="X6" s="476"/>
    </row>
    <row r="7" spans="1:24" ht="27.95" customHeight="1" thickTop="1">
      <c r="A7" s="112" t="s">
        <v>61</v>
      </c>
      <c r="B7" s="344">
        <v>0.33333333333333331</v>
      </c>
      <c r="C7" s="345"/>
      <c r="D7" s="346" t="str">
        <f>⑤決勝トーナメント表!C8</f>
        <v>A１</v>
      </c>
      <c r="E7" s="347"/>
      <c r="F7" s="347"/>
      <c r="G7" s="347"/>
      <c r="H7" s="347"/>
      <c r="I7" s="348"/>
      <c r="J7" s="75"/>
      <c r="K7" s="74" t="s">
        <v>62</v>
      </c>
      <c r="L7" s="76"/>
      <c r="M7" s="346" t="str">
        <f>⑤決勝トーナメント表!C12</f>
        <v>B２</v>
      </c>
      <c r="N7" s="347"/>
      <c r="O7" s="347"/>
      <c r="P7" s="347"/>
      <c r="Q7" s="347"/>
      <c r="R7" s="348"/>
      <c r="S7" s="346" t="s">
        <v>117</v>
      </c>
      <c r="T7" s="348"/>
      <c r="U7" s="346" t="s">
        <v>117</v>
      </c>
      <c r="V7" s="348"/>
      <c r="W7" s="346" t="s">
        <v>117</v>
      </c>
      <c r="X7" s="477"/>
    </row>
    <row r="8" spans="1:24" ht="27.95" customHeight="1">
      <c r="A8" s="112" t="s">
        <v>63</v>
      </c>
      <c r="B8" s="352">
        <v>0.3611111111111111</v>
      </c>
      <c r="C8" s="353"/>
      <c r="D8" s="374" t="str">
        <f>⑤決勝トーナメント表!C16</f>
        <v>C１</v>
      </c>
      <c r="E8" s="375"/>
      <c r="F8" s="375"/>
      <c r="G8" s="375"/>
      <c r="H8" s="375"/>
      <c r="I8" s="376"/>
      <c r="J8" s="130"/>
      <c r="K8" s="116" t="s">
        <v>62</v>
      </c>
      <c r="L8" s="131"/>
      <c r="M8" s="374" t="str">
        <f>⑤決勝トーナメント表!C20</f>
        <v>D２</v>
      </c>
      <c r="N8" s="375"/>
      <c r="O8" s="375"/>
      <c r="P8" s="375"/>
      <c r="Q8" s="375"/>
      <c r="R8" s="376"/>
      <c r="S8" s="354" t="s">
        <v>118</v>
      </c>
      <c r="T8" s="356"/>
      <c r="U8" s="354" t="s">
        <v>119</v>
      </c>
      <c r="V8" s="356"/>
      <c r="W8" s="354" t="s">
        <v>119</v>
      </c>
      <c r="X8" s="475"/>
    </row>
    <row r="9" spans="1:24" ht="27.95" customHeight="1">
      <c r="A9" s="112" t="s">
        <v>64</v>
      </c>
      <c r="B9" s="352">
        <v>0.3888888888888889</v>
      </c>
      <c r="C9" s="353"/>
      <c r="D9" s="354" t="str">
        <f>⑤決勝トーナメント表!C24</f>
        <v>A２</v>
      </c>
      <c r="E9" s="355"/>
      <c r="F9" s="355"/>
      <c r="G9" s="355"/>
      <c r="H9" s="355"/>
      <c r="I9" s="356"/>
      <c r="J9" s="78"/>
      <c r="K9" s="77" t="s">
        <v>62</v>
      </c>
      <c r="L9" s="79"/>
      <c r="M9" s="354" t="str">
        <f>⑤決勝トーナメント表!C28</f>
        <v>B１</v>
      </c>
      <c r="N9" s="355"/>
      <c r="O9" s="355"/>
      <c r="P9" s="355"/>
      <c r="Q9" s="355"/>
      <c r="R9" s="356"/>
      <c r="S9" s="354" t="s">
        <v>120</v>
      </c>
      <c r="T9" s="356"/>
      <c r="U9" s="354" t="s">
        <v>121</v>
      </c>
      <c r="V9" s="356"/>
      <c r="W9" s="354" t="s">
        <v>121</v>
      </c>
      <c r="X9" s="475"/>
    </row>
    <row r="10" spans="1:24" ht="27.95" customHeight="1">
      <c r="A10" s="112" t="s">
        <v>65</v>
      </c>
      <c r="B10" s="352">
        <v>0.41666666666666669</v>
      </c>
      <c r="C10" s="353"/>
      <c r="D10" s="374" t="str">
        <f>⑤決勝トーナメント表!C32</f>
        <v>C２</v>
      </c>
      <c r="E10" s="375"/>
      <c r="F10" s="375"/>
      <c r="G10" s="375"/>
      <c r="H10" s="375"/>
      <c r="I10" s="376"/>
      <c r="J10" s="130"/>
      <c r="K10" s="116" t="s">
        <v>62</v>
      </c>
      <c r="L10" s="131"/>
      <c r="M10" s="374" t="str">
        <f>⑤決勝トーナメント表!C36</f>
        <v>D１</v>
      </c>
      <c r="N10" s="375"/>
      <c r="O10" s="375"/>
      <c r="P10" s="375"/>
      <c r="Q10" s="375"/>
      <c r="R10" s="376"/>
      <c r="S10" s="354" t="s">
        <v>122</v>
      </c>
      <c r="T10" s="356"/>
      <c r="U10" s="354" t="s">
        <v>123</v>
      </c>
      <c r="V10" s="356"/>
      <c r="W10" s="354" t="s">
        <v>123</v>
      </c>
      <c r="X10" s="475"/>
    </row>
    <row r="11" spans="1:24" ht="27.95" customHeight="1">
      <c r="A11" s="112" t="s">
        <v>66</v>
      </c>
      <c r="B11" s="352">
        <v>0.44444444444444442</v>
      </c>
      <c r="C11" s="353"/>
      <c r="D11" s="354" t="s">
        <v>118</v>
      </c>
      <c r="E11" s="355"/>
      <c r="F11" s="355"/>
      <c r="G11" s="355"/>
      <c r="H11" s="355"/>
      <c r="I11" s="356"/>
      <c r="J11" s="78"/>
      <c r="K11" s="77" t="s">
        <v>32</v>
      </c>
      <c r="L11" s="79"/>
      <c r="M11" s="354" t="s">
        <v>120</v>
      </c>
      <c r="N11" s="355"/>
      <c r="O11" s="355"/>
      <c r="P11" s="355"/>
      <c r="Q11" s="355"/>
      <c r="R11" s="356"/>
      <c r="S11" s="354" t="s">
        <v>124</v>
      </c>
      <c r="T11" s="356"/>
      <c r="U11" s="354" t="s">
        <v>125</v>
      </c>
      <c r="V11" s="356"/>
      <c r="W11" s="354" t="s">
        <v>125</v>
      </c>
      <c r="X11" s="475"/>
    </row>
    <row r="12" spans="1:24" ht="27.95" customHeight="1">
      <c r="A12" s="112" t="s">
        <v>67</v>
      </c>
      <c r="B12" s="352">
        <v>0.47222222222222227</v>
      </c>
      <c r="C12" s="353"/>
      <c r="D12" s="374" t="s">
        <v>119</v>
      </c>
      <c r="E12" s="375"/>
      <c r="F12" s="375"/>
      <c r="G12" s="375"/>
      <c r="H12" s="375"/>
      <c r="I12" s="376"/>
      <c r="J12" s="78"/>
      <c r="K12" s="80" t="s">
        <v>62</v>
      </c>
      <c r="L12" s="79"/>
      <c r="M12" s="354" t="s">
        <v>121</v>
      </c>
      <c r="N12" s="355"/>
      <c r="O12" s="355"/>
      <c r="P12" s="355"/>
      <c r="Q12" s="355"/>
      <c r="R12" s="356"/>
      <c r="S12" s="354" t="s">
        <v>126</v>
      </c>
      <c r="T12" s="356"/>
      <c r="U12" s="354" t="s">
        <v>127</v>
      </c>
      <c r="V12" s="356"/>
      <c r="W12" s="354" t="s">
        <v>127</v>
      </c>
      <c r="X12" s="475"/>
    </row>
    <row r="13" spans="1:24" ht="27.95" customHeight="1">
      <c r="A13" s="112" t="s">
        <v>68</v>
      </c>
      <c r="B13" s="352">
        <v>0.5</v>
      </c>
      <c r="C13" s="353"/>
      <c r="D13" s="354" t="s">
        <v>122</v>
      </c>
      <c r="E13" s="355"/>
      <c r="F13" s="355"/>
      <c r="G13" s="355"/>
      <c r="H13" s="355"/>
      <c r="I13" s="356"/>
      <c r="J13" s="78"/>
      <c r="K13" s="80" t="s">
        <v>62</v>
      </c>
      <c r="L13" s="79"/>
      <c r="M13" s="354" t="s">
        <v>124</v>
      </c>
      <c r="N13" s="355"/>
      <c r="O13" s="355"/>
      <c r="P13" s="355"/>
      <c r="Q13" s="355"/>
      <c r="R13" s="356"/>
      <c r="S13" s="354" t="s">
        <v>128</v>
      </c>
      <c r="T13" s="356"/>
      <c r="U13" s="354" t="s">
        <v>129</v>
      </c>
      <c r="V13" s="356"/>
      <c r="W13" s="354" t="s">
        <v>129</v>
      </c>
      <c r="X13" s="475"/>
    </row>
    <row r="14" spans="1:24" ht="27.95" customHeight="1">
      <c r="A14" s="112" t="s">
        <v>69</v>
      </c>
      <c r="B14" s="382">
        <v>0.52777777777777779</v>
      </c>
      <c r="C14" s="383"/>
      <c r="D14" s="354" t="s">
        <v>123</v>
      </c>
      <c r="E14" s="355"/>
      <c r="F14" s="355"/>
      <c r="G14" s="355"/>
      <c r="H14" s="355"/>
      <c r="I14" s="356"/>
      <c r="J14" s="78"/>
      <c r="K14" s="77" t="s">
        <v>32</v>
      </c>
      <c r="L14" s="79"/>
      <c r="M14" s="374" t="s">
        <v>125</v>
      </c>
      <c r="N14" s="375"/>
      <c r="O14" s="375"/>
      <c r="P14" s="375"/>
      <c r="Q14" s="375"/>
      <c r="R14" s="376"/>
      <c r="S14" s="354" t="s">
        <v>130</v>
      </c>
      <c r="T14" s="356"/>
      <c r="U14" s="354" t="s">
        <v>131</v>
      </c>
      <c r="V14" s="356"/>
      <c r="W14" s="354" t="s">
        <v>131</v>
      </c>
      <c r="X14" s="475"/>
    </row>
    <row r="15" spans="1:24" ht="27.95" customHeight="1">
      <c r="A15" s="112" t="s">
        <v>70</v>
      </c>
      <c r="B15" s="382">
        <v>0.55555555555555558</v>
      </c>
      <c r="C15" s="383"/>
      <c r="D15" s="354" t="s">
        <v>127</v>
      </c>
      <c r="E15" s="355"/>
      <c r="F15" s="355"/>
      <c r="G15" s="355"/>
      <c r="H15" s="355"/>
      <c r="I15" s="356"/>
      <c r="J15" s="78"/>
      <c r="K15" s="77" t="s">
        <v>32</v>
      </c>
      <c r="L15" s="79"/>
      <c r="M15" s="374" t="s">
        <v>131</v>
      </c>
      <c r="N15" s="375"/>
      <c r="O15" s="375"/>
      <c r="P15" s="375"/>
      <c r="Q15" s="375"/>
      <c r="R15" s="376"/>
      <c r="S15" s="354" t="s">
        <v>117</v>
      </c>
      <c r="T15" s="465"/>
      <c r="U15" s="354" t="s">
        <v>117</v>
      </c>
      <c r="V15" s="465"/>
      <c r="W15" s="374" t="s">
        <v>117</v>
      </c>
      <c r="X15" s="470"/>
    </row>
    <row r="16" spans="1:24" ht="33" customHeight="1">
      <c r="A16" s="113" t="s">
        <v>71</v>
      </c>
      <c r="B16" s="471" t="s">
        <v>139</v>
      </c>
      <c r="C16" s="472"/>
      <c r="D16" s="354" t="s">
        <v>126</v>
      </c>
      <c r="E16" s="473"/>
      <c r="F16" s="473"/>
      <c r="G16" s="473"/>
      <c r="H16" s="473"/>
      <c r="I16" s="465"/>
      <c r="J16" s="78"/>
      <c r="K16" s="77" t="s">
        <v>32</v>
      </c>
      <c r="L16" s="79"/>
      <c r="M16" s="354" t="s">
        <v>130</v>
      </c>
      <c r="N16" s="473"/>
      <c r="O16" s="473"/>
      <c r="P16" s="473"/>
      <c r="Q16" s="473"/>
      <c r="R16" s="465"/>
      <c r="S16" s="354" t="s">
        <v>117</v>
      </c>
      <c r="T16" s="465"/>
      <c r="U16" s="354" t="s">
        <v>117</v>
      </c>
      <c r="V16" s="465"/>
      <c r="W16" s="374" t="s">
        <v>117</v>
      </c>
      <c r="X16" s="470"/>
    </row>
    <row r="17" spans="1:24" ht="27.95" customHeight="1" thickBot="1">
      <c r="A17" s="114"/>
      <c r="B17" s="460">
        <v>0.64583333333333337</v>
      </c>
      <c r="C17" s="461"/>
      <c r="D17" s="462" t="s">
        <v>97</v>
      </c>
      <c r="E17" s="463"/>
      <c r="F17" s="463"/>
      <c r="G17" s="463"/>
      <c r="H17" s="463"/>
      <c r="I17" s="463"/>
      <c r="J17" s="463"/>
      <c r="K17" s="463"/>
      <c r="L17" s="463"/>
      <c r="M17" s="463"/>
      <c r="N17" s="463"/>
      <c r="O17" s="463"/>
      <c r="P17" s="463"/>
      <c r="Q17" s="463"/>
      <c r="R17" s="464"/>
      <c r="S17" s="483"/>
      <c r="T17" s="484"/>
      <c r="U17" s="484"/>
      <c r="V17" s="484"/>
      <c r="W17" s="484"/>
      <c r="X17" s="485"/>
    </row>
    <row r="18" spans="1:24" ht="20.100000000000001" customHeight="1">
      <c r="A18" s="81"/>
      <c r="B18" s="83"/>
      <c r="C18" s="83"/>
      <c r="D18" s="84"/>
      <c r="E18" s="84"/>
      <c r="F18" s="84"/>
      <c r="G18" s="84"/>
      <c r="H18" s="84"/>
      <c r="I18" s="84"/>
      <c r="J18" s="85"/>
      <c r="K18" s="81"/>
      <c r="L18" s="85"/>
      <c r="M18" s="84"/>
      <c r="N18" s="84"/>
      <c r="O18" s="84"/>
      <c r="P18" s="84"/>
      <c r="Q18" s="84"/>
      <c r="R18" s="84"/>
      <c r="S18" s="81"/>
      <c r="T18" s="81"/>
      <c r="U18" s="81"/>
      <c r="V18" s="81"/>
      <c r="W18" s="81"/>
      <c r="X18" s="81"/>
    </row>
    <row r="19" spans="1:24" ht="30" customHeight="1">
      <c r="A19" s="81"/>
      <c r="B19" s="83"/>
      <c r="C19" s="83"/>
      <c r="D19" s="84"/>
      <c r="E19" s="84"/>
      <c r="F19" s="84"/>
      <c r="G19" s="84"/>
      <c r="H19" s="84"/>
      <c r="I19" s="84"/>
      <c r="J19" s="85"/>
      <c r="K19" s="81"/>
      <c r="L19" s="85"/>
      <c r="M19" s="84"/>
      <c r="N19" s="84"/>
      <c r="O19" s="84"/>
      <c r="P19" s="84"/>
      <c r="Q19" s="84"/>
      <c r="R19" s="84"/>
      <c r="S19" s="81"/>
      <c r="T19" s="81"/>
      <c r="U19" s="81"/>
      <c r="V19" s="81"/>
      <c r="W19" s="81"/>
      <c r="X19" s="81"/>
    </row>
    <row r="20" spans="1:24" ht="30" customHeight="1" thickBot="1">
      <c r="A20" s="132" t="s">
        <v>187</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row>
    <row r="21" spans="1:24" ht="27.95" customHeight="1" thickBot="1">
      <c r="A21" s="72"/>
      <c r="B21" s="466" t="s">
        <v>18</v>
      </c>
      <c r="C21" s="467"/>
      <c r="D21" s="466" t="s">
        <v>19</v>
      </c>
      <c r="E21" s="468"/>
      <c r="F21" s="468"/>
      <c r="G21" s="468"/>
      <c r="H21" s="468"/>
      <c r="I21" s="469"/>
      <c r="J21" s="466" t="s">
        <v>20</v>
      </c>
      <c r="K21" s="468"/>
      <c r="L21" s="469"/>
      <c r="M21" s="466" t="s">
        <v>21</v>
      </c>
      <c r="N21" s="468"/>
      <c r="O21" s="468"/>
      <c r="P21" s="468"/>
      <c r="Q21" s="468"/>
      <c r="R21" s="469"/>
      <c r="S21" s="466" t="s">
        <v>22</v>
      </c>
      <c r="T21" s="469"/>
      <c r="U21" s="466" t="s">
        <v>23</v>
      </c>
      <c r="V21" s="469"/>
      <c r="W21" s="466" t="s">
        <v>23</v>
      </c>
      <c r="X21" s="476"/>
    </row>
    <row r="22" spans="1:24" ht="27.95" customHeight="1" thickTop="1">
      <c r="A22" s="112" t="s">
        <v>61</v>
      </c>
      <c r="B22" s="344">
        <v>0.33333333333333331</v>
      </c>
      <c r="C22" s="345"/>
      <c r="D22" s="346" t="str">
        <f>⑤決勝トーナメント表!C43</f>
        <v>A３</v>
      </c>
      <c r="E22" s="347"/>
      <c r="F22" s="347"/>
      <c r="G22" s="347"/>
      <c r="H22" s="347"/>
      <c r="I22" s="348"/>
      <c r="J22" s="75"/>
      <c r="K22" s="74" t="s">
        <v>62</v>
      </c>
      <c r="L22" s="76"/>
      <c r="M22" s="346" t="str">
        <f>⑤決勝トーナメント表!C47</f>
        <v>B４</v>
      </c>
      <c r="N22" s="347"/>
      <c r="O22" s="347"/>
      <c r="P22" s="347"/>
      <c r="Q22" s="347"/>
      <c r="R22" s="348"/>
      <c r="S22" s="346" t="s">
        <v>117</v>
      </c>
      <c r="T22" s="348"/>
      <c r="U22" s="346" t="s">
        <v>117</v>
      </c>
      <c r="V22" s="348"/>
      <c r="W22" s="346" t="s">
        <v>117</v>
      </c>
      <c r="X22" s="477"/>
    </row>
    <row r="23" spans="1:24" ht="27.95" customHeight="1">
      <c r="A23" s="112" t="s">
        <v>63</v>
      </c>
      <c r="B23" s="352">
        <v>0.3611111111111111</v>
      </c>
      <c r="C23" s="353"/>
      <c r="D23" s="374" t="str">
        <f>⑤決勝トーナメント表!C51</f>
        <v>C３</v>
      </c>
      <c r="E23" s="375"/>
      <c r="F23" s="375"/>
      <c r="G23" s="375"/>
      <c r="H23" s="375"/>
      <c r="I23" s="376"/>
      <c r="J23" s="130"/>
      <c r="K23" s="116" t="s">
        <v>62</v>
      </c>
      <c r="L23" s="131"/>
      <c r="M23" s="374" t="str">
        <f>⑤決勝トーナメント表!C55</f>
        <v>D４</v>
      </c>
      <c r="N23" s="375"/>
      <c r="O23" s="375"/>
      <c r="P23" s="375"/>
      <c r="Q23" s="375"/>
      <c r="R23" s="376"/>
      <c r="S23" s="354" t="s">
        <v>118</v>
      </c>
      <c r="T23" s="356"/>
      <c r="U23" s="354" t="s">
        <v>119</v>
      </c>
      <c r="V23" s="356"/>
      <c r="W23" s="354" t="s">
        <v>119</v>
      </c>
      <c r="X23" s="475"/>
    </row>
    <row r="24" spans="1:24" ht="27.95" customHeight="1">
      <c r="A24" s="112" t="s">
        <v>64</v>
      </c>
      <c r="B24" s="352">
        <v>0.3888888888888889</v>
      </c>
      <c r="C24" s="353"/>
      <c r="D24" s="354" t="str">
        <f>⑤決勝トーナメント表!C59</f>
        <v>A４</v>
      </c>
      <c r="E24" s="355"/>
      <c r="F24" s="355"/>
      <c r="G24" s="355"/>
      <c r="H24" s="355"/>
      <c r="I24" s="356"/>
      <c r="J24" s="78"/>
      <c r="K24" s="77" t="s">
        <v>62</v>
      </c>
      <c r="L24" s="79"/>
      <c r="M24" s="354" t="str">
        <f>⑤決勝トーナメント表!C63</f>
        <v>B３</v>
      </c>
      <c r="N24" s="355"/>
      <c r="O24" s="355"/>
      <c r="P24" s="355"/>
      <c r="Q24" s="355"/>
      <c r="R24" s="356"/>
      <c r="S24" s="354" t="s">
        <v>120</v>
      </c>
      <c r="T24" s="356"/>
      <c r="U24" s="354" t="s">
        <v>121</v>
      </c>
      <c r="V24" s="356"/>
      <c r="W24" s="354" t="s">
        <v>121</v>
      </c>
      <c r="X24" s="475"/>
    </row>
    <row r="25" spans="1:24" ht="27.95" customHeight="1">
      <c r="A25" s="112" t="s">
        <v>65</v>
      </c>
      <c r="B25" s="352">
        <v>0.41666666666666669</v>
      </c>
      <c r="C25" s="353"/>
      <c r="D25" s="374" t="str">
        <f>⑤決勝トーナメント表!C67</f>
        <v>C４</v>
      </c>
      <c r="E25" s="375"/>
      <c r="F25" s="375"/>
      <c r="G25" s="375"/>
      <c r="H25" s="375"/>
      <c r="I25" s="376"/>
      <c r="J25" s="130"/>
      <c r="K25" s="116" t="s">
        <v>62</v>
      </c>
      <c r="L25" s="131"/>
      <c r="M25" s="374" t="str">
        <f>⑤決勝トーナメント表!C71</f>
        <v>D３</v>
      </c>
      <c r="N25" s="375"/>
      <c r="O25" s="375"/>
      <c r="P25" s="375"/>
      <c r="Q25" s="375"/>
      <c r="R25" s="376"/>
      <c r="S25" s="354" t="s">
        <v>122</v>
      </c>
      <c r="T25" s="356"/>
      <c r="U25" s="354" t="s">
        <v>123</v>
      </c>
      <c r="V25" s="356"/>
      <c r="W25" s="354" t="s">
        <v>123</v>
      </c>
      <c r="X25" s="475"/>
    </row>
    <row r="26" spans="1:24" ht="27.95" customHeight="1">
      <c r="A26" s="112" t="s">
        <v>66</v>
      </c>
      <c r="B26" s="352">
        <v>0.44444444444444442</v>
      </c>
      <c r="C26" s="353"/>
      <c r="D26" s="354" t="s">
        <v>118</v>
      </c>
      <c r="E26" s="355"/>
      <c r="F26" s="355"/>
      <c r="G26" s="355"/>
      <c r="H26" s="355"/>
      <c r="I26" s="356"/>
      <c r="J26" s="78"/>
      <c r="K26" s="77" t="s">
        <v>32</v>
      </c>
      <c r="L26" s="79"/>
      <c r="M26" s="354" t="s">
        <v>120</v>
      </c>
      <c r="N26" s="355"/>
      <c r="O26" s="355"/>
      <c r="P26" s="355"/>
      <c r="Q26" s="355"/>
      <c r="R26" s="356"/>
      <c r="S26" s="354" t="s">
        <v>124</v>
      </c>
      <c r="T26" s="356"/>
      <c r="U26" s="354" t="s">
        <v>125</v>
      </c>
      <c r="V26" s="356"/>
      <c r="W26" s="354" t="s">
        <v>125</v>
      </c>
      <c r="X26" s="475"/>
    </row>
    <row r="27" spans="1:24" ht="27.95" customHeight="1">
      <c r="A27" s="112" t="s">
        <v>67</v>
      </c>
      <c r="B27" s="352">
        <v>0.47222222222222227</v>
      </c>
      <c r="C27" s="353"/>
      <c r="D27" s="374" t="s">
        <v>119</v>
      </c>
      <c r="E27" s="375"/>
      <c r="F27" s="375"/>
      <c r="G27" s="375"/>
      <c r="H27" s="375"/>
      <c r="I27" s="376"/>
      <c r="J27" s="78"/>
      <c r="K27" s="80" t="s">
        <v>62</v>
      </c>
      <c r="L27" s="79"/>
      <c r="M27" s="354" t="s">
        <v>121</v>
      </c>
      <c r="N27" s="355"/>
      <c r="O27" s="355"/>
      <c r="P27" s="355"/>
      <c r="Q27" s="355"/>
      <c r="R27" s="356"/>
      <c r="S27" s="354" t="s">
        <v>126</v>
      </c>
      <c r="T27" s="356"/>
      <c r="U27" s="354" t="s">
        <v>127</v>
      </c>
      <c r="V27" s="356"/>
      <c r="W27" s="354" t="s">
        <v>127</v>
      </c>
      <c r="X27" s="475"/>
    </row>
    <row r="28" spans="1:24" ht="27.95" customHeight="1">
      <c r="A28" s="112" t="s">
        <v>68</v>
      </c>
      <c r="B28" s="352">
        <v>0.5</v>
      </c>
      <c r="C28" s="353"/>
      <c r="D28" s="354" t="s">
        <v>122</v>
      </c>
      <c r="E28" s="355"/>
      <c r="F28" s="355"/>
      <c r="G28" s="355"/>
      <c r="H28" s="355"/>
      <c r="I28" s="356"/>
      <c r="J28" s="78"/>
      <c r="K28" s="80" t="s">
        <v>62</v>
      </c>
      <c r="L28" s="79"/>
      <c r="M28" s="354" t="s">
        <v>124</v>
      </c>
      <c r="N28" s="355"/>
      <c r="O28" s="355"/>
      <c r="P28" s="355"/>
      <c r="Q28" s="355"/>
      <c r="R28" s="356"/>
      <c r="S28" s="354" t="s">
        <v>128</v>
      </c>
      <c r="T28" s="356"/>
      <c r="U28" s="354" t="s">
        <v>129</v>
      </c>
      <c r="V28" s="356"/>
      <c r="W28" s="354" t="s">
        <v>129</v>
      </c>
      <c r="X28" s="475"/>
    </row>
    <row r="29" spans="1:24" ht="27.95" customHeight="1">
      <c r="A29" s="112" t="s">
        <v>69</v>
      </c>
      <c r="B29" s="382">
        <v>0.52777777777777779</v>
      </c>
      <c r="C29" s="383"/>
      <c r="D29" s="354" t="s">
        <v>123</v>
      </c>
      <c r="E29" s="355"/>
      <c r="F29" s="355"/>
      <c r="G29" s="355"/>
      <c r="H29" s="355"/>
      <c r="I29" s="356"/>
      <c r="J29" s="78"/>
      <c r="K29" s="77" t="s">
        <v>32</v>
      </c>
      <c r="L29" s="79"/>
      <c r="M29" s="374" t="s">
        <v>125</v>
      </c>
      <c r="N29" s="375"/>
      <c r="O29" s="375"/>
      <c r="P29" s="375"/>
      <c r="Q29" s="375"/>
      <c r="R29" s="376"/>
      <c r="S29" s="354" t="s">
        <v>130</v>
      </c>
      <c r="T29" s="356"/>
      <c r="U29" s="354" t="s">
        <v>131</v>
      </c>
      <c r="V29" s="356"/>
      <c r="W29" s="354" t="s">
        <v>131</v>
      </c>
      <c r="X29" s="475"/>
    </row>
    <row r="30" spans="1:24" ht="27.95" customHeight="1">
      <c r="A30" s="112" t="s">
        <v>70</v>
      </c>
      <c r="B30" s="382">
        <v>0.55555555555555558</v>
      </c>
      <c r="C30" s="383"/>
      <c r="D30" s="354" t="s">
        <v>127</v>
      </c>
      <c r="E30" s="355"/>
      <c r="F30" s="355"/>
      <c r="G30" s="355"/>
      <c r="H30" s="355"/>
      <c r="I30" s="356"/>
      <c r="J30" s="78"/>
      <c r="K30" s="77" t="s">
        <v>32</v>
      </c>
      <c r="L30" s="79"/>
      <c r="M30" s="374" t="s">
        <v>131</v>
      </c>
      <c r="N30" s="375"/>
      <c r="O30" s="375"/>
      <c r="P30" s="375"/>
      <c r="Q30" s="375"/>
      <c r="R30" s="376"/>
      <c r="S30" s="354" t="s">
        <v>132</v>
      </c>
      <c r="T30" s="356"/>
      <c r="U30" s="354" t="s">
        <v>133</v>
      </c>
      <c r="V30" s="356"/>
      <c r="W30" s="354" t="s">
        <v>133</v>
      </c>
      <c r="X30" s="475"/>
    </row>
    <row r="31" spans="1:24" ht="33" customHeight="1">
      <c r="A31" s="113" t="s">
        <v>71</v>
      </c>
      <c r="B31" s="471" t="s">
        <v>139</v>
      </c>
      <c r="C31" s="472"/>
      <c r="D31" s="354" t="s">
        <v>126</v>
      </c>
      <c r="E31" s="473"/>
      <c r="F31" s="473"/>
      <c r="G31" s="473"/>
      <c r="H31" s="473"/>
      <c r="I31" s="465"/>
      <c r="J31" s="78"/>
      <c r="K31" s="77" t="s">
        <v>32</v>
      </c>
      <c r="L31" s="79"/>
      <c r="M31" s="354" t="s">
        <v>130</v>
      </c>
      <c r="N31" s="473"/>
      <c r="O31" s="473"/>
      <c r="P31" s="473"/>
      <c r="Q31" s="473"/>
      <c r="R31" s="465"/>
      <c r="S31" s="354" t="s">
        <v>117</v>
      </c>
      <c r="T31" s="465"/>
      <c r="U31" s="354" t="s">
        <v>117</v>
      </c>
      <c r="V31" s="465"/>
      <c r="W31" s="374" t="s">
        <v>117</v>
      </c>
      <c r="X31" s="470"/>
    </row>
    <row r="32" spans="1:24" ht="27.75" customHeight="1" thickBot="1">
      <c r="A32" s="114"/>
      <c r="B32" s="460">
        <v>0.64583333333333337</v>
      </c>
      <c r="C32" s="461"/>
      <c r="D32" s="462" t="s">
        <v>97</v>
      </c>
      <c r="E32" s="478"/>
      <c r="F32" s="478"/>
      <c r="G32" s="478"/>
      <c r="H32" s="478"/>
      <c r="I32" s="478"/>
      <c r="J32" s="478"/>
      <c r="K32" s="478"/>
      <c r="L32" s="478"/>
      <c r="M32" s="478"/>
      <c r="N32" s="478"/>
      <c r="O32" s="478"/>
      <c r="P32" s="478"/>
      <c r="Q32" s="478"/>
      <c r="R32" s="479"/>
      <c r="S32" s="483"/>
      <c r="T32" s="484"/>
      <c r="U32" s="484"/>
      <c r="V32" s="484"/>
      <c r="W32" s="484"/>
      <c r="X32" s="485"/>
    </row>
    <row r="33" ht="27.75" customHeight="1"/>
    <row r="34" ht="27.75" customHeight="1"/>
    <row r="35" ht="27.75" customHeight="1"/>
    <row r="36" ht="27.75" customHeight="1"/>
    <row r="37" ht="27.75" customHeight="1"/>
    <row r="38" ht="27.75" customHeight="1"/>
    <row r="39" ht="27.75" customHeight="1"/>
    <row r="40" ht="27.75" customHeight="1"/>
  </sheetData>
  <mergeCells count="142">
    <mergeCell ref="A3:X3"/>
    <mergeCell ref="S32:X32"/>
    <mergeCell ref="S17:X17"/>
    <mergeCell ref="M10:R10"/>
    <mergeCell ref="B10:C10"/>
    <mergeCell ref="D10:I10"/>
    <mergeCell ref="B11:C11"/>
    <mergeCell ref="D11:I11"/>
    <mergeCell ref="M11:R11"/>
    <mergeCell ref="B27:C27"/>
    <mergeCell ref="D27:I27"/>
    <mergeCell ref="W26:X26"/>
    <mergeCell ref="S27:T27"/>
    <mergeCell ref="U27:V27"/>
    <mergeCell ref="W27:X27"/>
    <mergeCell ref="U26:V26"/>
    <mergeCell ref="S26:T26"/>
    <mergeCell ref="M27:R27"/>
    <mergeCell ref="B25:C25"/>
    <mergeCell ref="D25:I25"/>
    <mergeCell ref="B26:C26"/>
    <mergeCell ref="D26:I26"/>
    <mergeCell ref="M25:R25"/>
    <mergeCell ref="M26:R26"/>
    <mergeCell ref="W24:X24"/>
    <mergeCell ref="S25:T25"/>
    <mergeCell ref="U25:V25"/>
    <mergeCell ref="W25:X25"/>
    <mergeCell ref="W22:X22"/>
    <mergeCell ref="J21:L21"/>
    <mergeCell ref="U22:V22"/>
    <mergeCell ref="U24:V24"/>
    <mergeCell ref="S23:T23"/>
    <mergeCell ref="S24:T24"/>
    <mergeCell ref="B32:C32"/>
    <mergeCell ref="D32:R32"/>
    <mergeCell ref="U23:V23"/>
    <mergeCell ref="W23:X23"/>
    <mergeCell ref="B22:C22"/>
    <mergeCell ref="D22:I22"/>
    <mergeCell ref="M22:R22"/>
    <mergeCell ref="D24:I24"/>
    <mergeCell ref="B23:C23"/>
    <mergeCell ref="B24:C24"/>
    <mergeCell ref="M23:R23"/>
    <mergeCell ref="M24:R24"/>
    <mergeCell ref="D23:I23"/>
    <mergeCell ref="B13:C13"/>
    <mergeCell ref="D13:I13"/>
    <mergeCell ref="W28:X28"/>
    <mergeCell ref="M21:R21"/>
    <mergeCell ref="U21:V21"/>
    <mergeCell ref="W21:X21"/>
    <mergeCell ref="S21:T21"/>
    <mergeCell ref="M28:R28"/>
    <mergeCell ref="S28:T28"/>
    <mergeCell ref="B28:C28"/>
    <mergeCell ref="B9:C9"/>
    <mergeCell ref="D9:I9"/>
    <mergeCell ref="M6:R6"/>
    <mergeCell ref="M7:R7"/>
    <mergeCell ref="M8:R8"/>
    <mergeCell ref="M9:R9"/>
    <mergeCell ref="B6:C6"/>
    <mergeCell ref="D6:I6"/>
    <mergeCell ref="J6:L6"/>
    <mergeCell ref="B7:C7"/>
    <mergeCell ref="D7:I7"/>
    <mergeCell ref="B8:C8"/>
    <mergeCell ref="D8:I8"/>
    <mergeCell ref="S9:T9"/>
    <mergeCell ref="U9:V9"/>
    <mergeCell ref="S7:T7"/>
    <mergeCell ref="U7:V7"/>
    <mergeCell ref="S6:T6"/>
    <mergeCell ref="U6:V6"/>
    <mergeCell ref="S8:T8"/>
    <mergeCell ref="U8:V8"/>
    <mergeCell ref="W12:X12"/>
    <mergeCell ref="M13:R13"/>
    <mergeCell ref="W8:X8"/>
    <mergeCell ref="S11:T11"/>
    <mergeCell ref="U11:V11"/>
    <mergeCell ref="W11:X11"/>
    <mergeCell ref="W9:X9"/>
    <mergeCell ref="S10:T10"/>
    <mergeCell ref="U10:V10"/>
    <mergeCell ref="W10:X10"/>
    <mergeCell ref="S22:T22"/>
    <mergeCell ref="M14:R14"/>
    <mergeCell ref="W6:X6"/>
    <mergeCell ref="W7:X7"/>
    <mergeCell ref="W14:X14"/>
    <mergeCell ref="B12:C12"/>
    <mergeCell ref="M12:R12"/>
    <mergeCell ref="D12:I12"/>
    <mergeCell ref="S12:T12"/>
    <mergeCell ref="U12:V12"/>
    <mergeCell ref="W29:X29"/>
    <mergeCell ref="S30:T30"/>
    <mergeCell ref="U30:V30"/>
    <mergeCell ref="W30:X30"/>
    <mergeCell ref="U29:V29"/>
    <mergeCell ref="D29:I29"/>
    <mergeCell ref="M29:R29"/>
    <mergeCell ref="W16:X16"/>
    <mergeCell ref="B15:C15"/>
    <mergeCell ref="D15:I15"/>
    <mergeCell ref="M15:R15"/>
    <mergeCell ref="S15:T15"/>
    <mergeCell ref="B16:C16"/>
    <mergeCell ref="D16:I16"/>
    <mergeCell ref="M16:R16"/>
    <mergeCell ref="S16:T16"/>
    <mergeCell ref="A1:X1"/>
    <mergeCell ref="U15:V15"/>
    <mergeCell ref="W15:X15"/>
    <mergeCell ref="S13:T13"/>
    <mergeCell ref="U13:V13"/>
    <mergeCell ref="W13:X13"/>
    <mergeCell ref="S14:T14"/>
    <mergeCell ref="U14:V14"/>
    <mergeCell ref="B14:C14"/>
    <mergeCell ref="D14:I14"/>
    <mergeCell ref="W31:X31"/>
    <mergeCell ref="M30:R30"/>
    <mergeCell ref="D30:I30"/>
    <mergeCell ref="B31:C31"/>
    <mergeCell ref="D31:I31"/>
    <mergeCell ref="M31:R31"/>
    <mergeCell ref="S31:T31"/>
    <mergeCell ref="B30:C30"/>
    <mergeCell ref="B17:C17"/>
    <mergeCell ref="D17:R17"/>
    <mergeCell ref="U16:V16"/>
    <mergeCell ref="U31:V31"/>
    <mergeCell ref="B29:C29"/>
    <mergeCell ref="D28:I28"/>
    <mergeCell ref="S29:T29"/>
    <mergeCell ref="B21:C21"/>
    <mergeCell ref="D21:I21"/>
    <mergeCell ref="U28:V28"/>
  </mergeCells>
  <phoneticPr fontId="3"/>
  <printOptions horizontalCentered="1" verticalCentered="1"/>
  <pageMargins left="0.59055118110236227" right="0.19685039370078741" top="0.39370078740157483" bottom="0.39370078740157483" header="0.51181102362204722" footer="0.51181102362204722"/>
  <pageSetup paperSize="9" scale="90"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opLeftCell="A40" workbookViewId="0">
      <selection activeCell="D68" sqref="D68"/>
    </sheetView>
  </sheetViews>
  <sheetFormatPr defaultRowHeight="13.5"/>
  <cols>
    <col min="1" max="1" width="4.625" customWidth="1"/>
    <col min="4" max="4" width="24.625" customWidth="1"/>
    <col min="5" max="6" width="8.625" customWidth="1"/>
    <col min="7" max="8" width="2.625" customWidth="1"/>
    <col min="9" max="9" width="8.625" customWidth="1"/>
    <col min="10" max="10" width="4.625" customWidth="1"/>
    <col min="11" max="11" width="5.625" customWidth="1"/>
    <col min="12" max="13" width="8.625" customWidth="1"/>
    <col min="14" max="14" width="4.625" customWidth="1"/>
    <col min="15" max="15" width="2.875" customWidth="1"/>
  </cols>
  <sheetData>
    <row r="1" spans="1:15" ht="30" customHeight="1">
      <c r="A1" s="255" t="s">
        <v>183</v>
      </c>
      <c r="B1" s="255"/>
      <c r="C1" s="255"/>
      <c r="D1" s="255"/>
      <c r="E1" s="255"/>
      <c r="F1" s="255"/>
      <c r="G1" s="255"/>
      <c r="H1" s="255"/>
      <c r="I1" s="255"/>
      <c r="J1" s="255"/>
      <c r="K1" s="255"/>
      <c r="L1" s="255"/>
      <c r="M1" s="137"/>
      <c r="N1" s="137"/>
      <c r="O1" s="138"/>
    </row>
    <row r="2" spans="1:15" ht="30" customHeight="1">
      <c r="A2" s="139" t="s">
        <v>189</v>
      </c>
      <c r="B2" s="133"/>
      <c r="C2" s="133"/>
      <c r="D2" s="457" t="s">
        <v>356</v>
      </c>
      <c r="E2" s="458"/>
      <c r="F2" s="458"/>
      <c r="G2" s="458"/>
      <c r="H2" s="458"/>
      <c r="I2" s="458"/>
      <c r="J2" s="458"/>
      <c r="K2" s="458"/>
      <c r="L2" s="458"/>
      <c r="M2" s="458"/>
      <c r="N2" s="486"/>
      <c r="O2" s="138"/>
    </row>
    <row r="3" spans="1:15">
      <c r="M3" s="137"/>
      <c r="N3" s="137"/>
      <c r="O3" s="138"/>
    </row>
    <row r="4" spans="1:15" ht="17.25">
      <c r="A4" s="489" t="s">
        <v>190</v>
      </c>
      <c r="B4" s="230"/>
      <c r="C4" s="140"/>
      <c r="D4" s="140"/>
      <c r="E4" s="140"/>
      <c r="F4" s="140"/>
      <c r="G4" s="140"/>
      <c r="H4" s="140"/>
      <c r="I4" s="140"/>
      <c r="J4" s="140"/>
      <c r="K4" s="140"/>
      <c r="L4" s="140"/>
      <c r="M4" s="141"/>
      <c r="N4" s="142"/>
      <c r="O4" s="138"/>
    </row>
    <row r="5" spans="1:15">
      <c r="A5" s="490"/>
      <c r="B5" s="231"/>
      <c r="C5" s="143"/>
      <c r="D5" s="99" t="s">
        <v>327</v>
      </c>
      <c r="E5" s="144"/>
      <c r="F5" s="144"/>
      <c r="G5" s="144"/>
      <c r="H5" s="226"/>
      <c r="I5" s="226"/>
      <c r="J5" s="226"/>
      <c r="K5" s="226"/>
      <c r="L5" s="226"/>
      <c r="M5" s="146"/>
      <c r="N5" s="145"/>
      <c r="O5" s="138"/>
    </row>
    <row r="6" spans="1:15" ht="13.5" customHeight="1">
      <c r="A6" s="490"/>
      <c r="B6" s="487" t="s">
        <v>328</v>
      </c>
      <c r="C6" s="20"/>
      <c r="D6" s="441" t="str">
        <f>②予選リーグ表!B6</f>
        <v>戸塚区選抜</v>
      </c>
      <c r="E6" s="19"/>
      <c r="F6" s="20"/>
      <c r="G6" s="20"/>
      <c r="H6" s="20"/>
      <c r="I6" s="20"/>
      <c r="J6" s="20"/>
      <c r="K6" s="20"/>
      <c r="L6" s="20"/>
      <c r="M6" s="20"/>
      <c r="N6" s="32"/>
      <c r="O6" s="138"/>
    </row>
    <row r="7" spans="1:15" ht="13.5" customHeight="1">
      <c r="A7" s="490"/>
      <c r="B7" s="488"/>
      <c r="C7" s="20"/>
      <c r="D7" s="442"/>
      <c r="E7" s="21"/>
      <c r="F7" s="20"/>
      <c r="G7" s="20"/>
      <c r="H7" s="20"/>
      <c r="I7" s="20"/>
      <c r="J7" s="20"/>
      <c r="K7" s="20"/>
      <c r="L7" s="20"/>
      <c r="M7" s="20"/>
      <c r="N7" s="32"/>
      <c r="O7" s="138"/>
    </row>
    <row r="8" spans="1:15">
      <c r="A8" s="490"/>
      <c r="B8" s="229"/>
      <c r="C8" s="19"/>
      <c r="D8" s="22"/>
      <c r="E8" s="439" t="s">
        <v>140</v>
      </c>
      <c r="F8" s="23"/>
      <c r="G8" s="20"/>
      <c r="H8" s="20"/>
      <c r="I8" s="20"/>
      <c r="J8" s="20"/>
      <c r="K8" s="20"/>
      <c r="L8" s="43"/>
      <c r="M8" s="43"/>
      <c r="N8" s="32"/>
      <c r="O8" s="138"/>
    </row>
    <row r="9" spans="1:15">
      <c r="A9" s="490"/>
      <c r="B9" s="229"/>
      <c r="C9" s="46"/>
      <c r="D9" s="99" t="s">
        <v>329</v>
      </c>
      <c r="E9" s="440"/>
      <c r="F9" s="25"/>
      <c r="G9" s="26"/>
      <c r="H9" s="20"/>
      <c r="I9" s="20"/>
      <c r="J9" s="20"/>
      <c r="K9" s="20" t="s">
        <v>43</v>
      </c>
      <c r="L9" s="20"/>
      <c r="M9" s="20"/>
      <c r="N9" s="32"/>
      <c r="O9" s="138"/>
    </row>
    <row r="10" spans="1:15" ht="13.5" customHeight="1">
      <c r="A10" s="490"/>
      <c r="B10" s="229"/>
      <c r="C10" s="29"/>
      <c r="D10" s="441" t="str">
        <f>②予選リーグ表!B7</f>
        <v>磯子区選抜</v>
      </c>
      <c r="E10" s="27"/>
      <c r="F10" s="28"/>
      <c r="G10" s="26"/>
      <c r="H10" s="20"/>
      <c r="I10" s="20"/>
      <c r="J10" s="20"/>
      <c r="K10" s="20"/>
      <c r="L10" s="20"/>
      <c r="M10" s="20"/>
      <c r="N10" s="32"/>
      <c r="O10" s="138"/>
    </row>
    <row r="11" spans="1:15" ht="13.5" customHeight="1">
      <c r="A11" s="490"/>
      <c r="B11" s="229"/>
      <c r="C11" s="29"/>
      <c r="D11" s="442"/>
      <c r="E11" s="29"/>
      <c r="F11" s="28"/>
      <c r="G11" s="26"/>
      <c r="H11" s="26"/>
      <c r="I11" s="20"/>
      <c r="J11" s="20"/>
      <c r="K11" s="20"/>
      <c r="L11" s="20"/>
      <c r="M11" s="20"/>
      <c r="N11" s="32"/>
      <c r="O11" s="138"/>
    </row>
    <row r="12" spans="1:15">
      <c r="A12" s="490"/>
      <c r="B12" s="229"/>
      <c r="C12" s="443" t="s">
        <v>145</v>
      </c>
      <c r="D12" s="22"/>
      <c r="E12" s="20"/>
      <c r="F12" s="439" t="s">
        <v>144</v>
      </c>
      <c r="G12" s="30"/>
      <c r="H12" s="48"/>
      <c r="I12" s="19"/>
      <c r="J12" s="20"/>
      <c r="K12" s="20"/>
      <c r="L12" s="20"/>
      <c r="M12" s="20"/>
      <c r="N12" s="32"/>
      <c r="O12" s="138"/>
    </row>
    <row r="13" spans="1:15">
      <c r="A13" s="490"/>
      <c r="B13" s="229"/>
      <c r="C13" s="444"/>
      <c r="D13" s="99" t="s">
        <v>330</v>
      </c>
      <c r="E13" s="20"/>
      <c r="F13" s="440"/>
      <c r="G13" s="26"/>
      <c r="H13" s="26"/>
      <c r="I13" s="20"/>
      <c r="J13" s="29"/>
      <c r="K13" s="20"/>
      <c r="L13" s="20"/>
      <c r="M13" s="20"/>
      <c r="N13" s="32"/>
      <c r="O13" s="138"/>
    </row>
    <row r="14" spans="1:15" ht="13.5" customHeight="1">
      <c r="A14" s="490"/>
      <c r="B14" s="229"/>
      <c r="C14" s="29"/>
      <c r="D14" s="441" t="str">
        <f>②予選リーグ表!B8</f>
        <v>南区選抜</v>
      </c>
      <c r="E14" s="19"/>
      <c r="F14" s="31"/>
      <c r="G14" s="26"/>
      <c r="H14" s="20"/>
      <c r="I14" s="32"/>
      <c r="J14" s="20"/>
      <c r="K14" s="20"/>
      <c r="L14" s="20"/>
      <c r="M14" s="20"/>
      <c r="N14" s="32"/>
      <c r="O14" s="138"/>
    </row>
    <row r="15" spans="1:15" ht="13.5" customHeight="1">
      <c r="A15" s="490"/>
      <c r="B15" s="229"/>
      <c r="C15" s="29"/>
      <c r="D15" s="442"/>
      <c r="E15" s="21"/>
      <c r="F15" s="33"/>
      <c r="G15" s="20"/>
      <c r="H15" s="20"/>
      <c r="I15" s="32"/>
      <c r="J15" s="20"/>
      <c r="K15" s="20"/>
      <c r="L15" s="20"/>
      <c r="M15" s="20"/>
      <c r="N15" s="32"/>
      <c r="O15" s="138"/>
    </row>
    <row r="16" spans="1:15" ht="13.5" customHeight="1">
      <c r="A16" s="490"/>
      <c r="B16" s="229"/>
      <c r="C16" s="23"/>
      <c r="D16" s="22"/>
      <c r="E16" s="439" t="s">
        <v>141</v>
      </c>
      <c r="F16" s="34"/>
      <c r="G16" s="20"/>
      <c r="H16" s="20"/>
      <c r="I16" s="32"/>
      <c r="J16" s="20"/>
      <c r="K16" s="20"/>
      <c r="L16" s="20"/>
      <c r="M16" s="20"/>
      <c r="N16" s="32"/>
      <c r="O16" s="138"/>
    </row>
    <row r="17" spans="1:15">
      <c r="A17" s="490"/>
      <c r="B17" s="229"/>
      <c r="C17" s="20"/>
      <c r="D17" s="99" t="s">
        <v>331</v>
      </c>
      <c r="E17" s="440"/>
      <c r="F17" s="35"/>
      <c r="G17" s="20"/>
      <c r="H17" s="20"/>
      <c r="I17" s="20"/>
      <c r="J17" s="29"/>
      <c r="K17" s="20"/>
      <c r="L17" s="20"/>
      <c r="M17" s="20"/>
      <c r="N17" s="32"/>
      <c r="O17" s="138"/>
    </row>
    <row r="18" spans="1:15" ht="13.5" customHeight="1">
      <c r="A18" s="490"/>
      <c r="B18" s="229"/>
      <c r="C18" s="20"/>
      <c r="D18" s="441" t="str">
        <f>②予選リーグ表!B9</f>
        <v>高津区選抜</v>
      </c>
      <c r="E18" s="27"/>
      <c r="F18" s="29"/>
      <c r="G18" s="20"/>
      <c r="H18" s="20"/>
      <c r="I18" s="20"/>
      <c r="J18" s="29"/>
      <c r="K18" s="20"/>
      <c r="L18" s="20"/>
      <c r="M18" s="20"/>
      <c r="N18" s="32"/>
      <c r="O18" s="138"/>
    </row>
    <row r="19" spans="1:15" ht="13.5" customHeight="1">
      <c r="A19" s="490"/>
      <c r="B19" s="229"/>
      <c r="C19" s="20"/>
      <c r="D19" s="442"/>
      <c r="E19" s="29"/>
      <c r="F19" s="20"/>
      <c r="G19" s="20"/>
      <c r="H19" s="20"/>
      <c r="I19" s="20"/>
      <c r="J19" s="29"/>
      <c r="K19" s="20"/>
      <c r="L19" s="20"/>
      <c r="M19" s="20"/>
      <c r="N19" s="32"/>
      <c r="O19" s="138"/>
    </row>
    <row r="20" spans="1:15" ht="13.5" customHeight="1">
      <c r="A20" s="490"/>
      <c r="B20" s="229"/>
      <c r="C20" s="20"/>
      <c r="D20" s="22"/>
      <c r="E20" s="20"/>
      <c r="F20" s="20"/>
      <c r="G20" s="20"/>
      <c r="H20" s="20"/>
      <c r="I20" s="449" t="s">
        <v>149</v>
      </c>
      <c r="J20" s="23"/>
      <c r="K20" s="19"/>
      <c r="L20" s="424" t="s">
        <v>467</v>
      </c>
      <c r="M20" s="425"/>
      <c r="N20" s="426"/>
      <c r="O20" s="138"/>
    </row>
    <row r="21" spans="1:15">
      <c r="A21" s="490"/>
      <c r="B21" s="229"/>
      <c r="C21" s="20"/>
      <c r="D21" s="99" t="s">
        <v>332</v>
      </c>
      <c r="E21" s="20"/>
      <c r="F21" s="20"/>
      <c r="G21" s="20"/>
      <c r="H21" s="20"/>
      <c r="I21" s="450"/>
      <c r="J21" s="29"/>
      <c r="K21" s="20"/>
      <c r="L21" s="427"/>
      <c r="M21" s="428"/>
      <c r="N21" s="429"/>
      <c r="O21" s="138"/>
    </row>
    <row r="22" spans="1:15" ht="13.5" customHeight="1">
      <c r="A22" s="490"/>
      <c r="B22" s="487" t="s">
        <v>333</v>
      </c>
      <c r="C22" s="20"/>
      <c r="D22" s="441" t="str">
        <f>②予選リーグ表!E6</f>
        <v>神奈川区選抜</v>
      </c>
      <c r="E22" s="19"/>
      <c r="F22" s="20"/>
      <c r="G22" s="20"/>
      <c r="H22" s="20"/>
      <c r="I22" s="20"/>
      <c r="J22" s="29"/>
      <c r="K22" s="20"/>
      <c r="L22" s="424" t="s">
        <v>468</v>
      </c>
      <c r="M22" s="425"/>
      <c r="N22" s="426"/>
      <c r="O22" s="138"/>
    </row>
    <row r="23" spans="1:15" ht="13.5" customHeight="1">
      <c r="A23" s="490"/>
      <c r="B23" s="488"/>
      <c r="C23" s="20"/>
      <c r="D23" s="442"/>
      <c r="E23" s="21"/>
      <c r="F23" s="20"/>
      <c r="G23" s="20"/>
      <c r="H23" s="20"/>
      <c r="I23" s="20"/>
      <c r="J23" s="29"/>
      <c r="K23" s="20"/>
      <c r="L23" s="427"/>
      <c r="M23" s="428"/>
      <c r="N23" s="429"/>
      <c r="O23" s="138"/>
    </row>
    <row r="24" spans="1:15">
      <c r="A24" s="490"/>
      <c r="B24" s="229"/>
      <c r="C24" s="19"/>
      <c r="D24" s="22"/>
      <c r="E24" s="439" t="s">
        <v>142</v>
      </c>
      <c r="F24" s="23"/>
      <c r="G24" s="20"/>
      <c r="H24" s="20"/>
      <c r="I24" s="20"/>
      <c r="J24" s="36"/>
      <c r="K24" s="37"/>
      <c r="L24" s="37"/>
      <c r="M24" s="20"/>
      <c r="N24" s="32"/>
      <c r="O24" s="138"/>
    </row>
    <row r="25" spans="1:15">
      <c r="A25" s="490"/>
      <c r="B25" s="229"/>
      <c r="C25" s="46"/>
      <c r="D25" s="99" t="s">
        <v>334</v>
      </c>
      <c r="E25" s="440"/>
      <c r="F25" s="38"/>
      <c r="G25" s="29"/>
      <c r="H25" s="20"/>
      <c r="I25" s="20"/>
      <c r="J25" s="36"/>
      <c r="K25" s="37"/>
      <c r="L25" s="37"/>
      <c r="M25" s="20"/>
      <c r="N25" s="32"/>
      <c r="O25" s="138"/>
    </row>
    <row r="26" spans="1:15" ht="13.5" customHeight="1">
      <c r="A26" s="490"/>
      <c r="B26" s="229"/>
      <c r="C26" s="29"/>
      <c r="D26" s="441" t="str">
        <f>②予選リーグ表!E7</f>
        <v>中区選抜</v>
      </c>
      <c r="E26" s="27"/>
      <c r="F26" s="39"/>
      <c r="G26" s="29"/>
      <c r="H26" s="20"/>
      <c r="I26" s="20"/>
      <c r="J26" s="29"/>
      <c r="K26" s="20"/>
      <c r="L26" s="20"/>
      <c r="M26" s="20"/>
      <c r="N26" s="32"/>
      <c r="O26" s="138"/>
    </row>
    <row r="27" spans="1:15" ht="13.5" customHeight="1">
      <c r="A27" s="490"/>
      <c r="B27" s="229"/>
      <c r="C27" s="29"/>
      <c r="D27" s="442"/>
      <c r="E27" s="29"/>
      <c r="F27" s="39"/>
      <c r="G27" s="36"/>
      <c r="H27" s="20"/>
      <c r="I27" s="20"/>
      <c r="J27" s="29"/>
      <c r="K27" s="20"/>
      <c r="L27" s="20"/>
      <c r="M27" s="20"/>
      <c r="N27" s="32"/>
      <c r="O27" s="138"/>
    </row>
    <row r="28" spans="1:15" ht="13.5" customHeight="1">
      <c r="A28" s="490"/>
      <c r="B28" s="229"/>
      <c r="C28" s="443" t="s">
        <v>147</v>
      </c>
      <c r="D28" s="22"/>
      <c r="E28" s="20"/>
      <c r="F28" s="439" t="s">
        <v>146</v>
      </c>
      <c r="G28" s="40"/>
      <c r="H28" s="49"/>
      <c r="I28" s="41"/>
      <c r="J28" s="29"/>
      <c r="K28" s="20"/>
      <c r="L28" s="20"/>
      <c r="M28" s="20"/>
      <c r="N28" s="32"/>
      <c r="O28" s="138"/>
    </row>
    <row r="29" spans="1:15" ht="13.5" customHeight="1">
      <c r="A29" s="490"/>
      <c r="B29" s="229"/>
      <c r="C29" s="444"/>
      <c r="D29" s="99" t="s">
        <v>335</v>
      </c>
      <c r="E29" s="20"/>
      <c r="F29" s="440"/>
      <c r="G29" s="20"/>
      <c r="H29" s="47"/>
      <c r="I29" s="20"/>
      <c r="J29" s="20"/>
      <c r="K29" s="20"/>
      <c r="L29" s="20"/>
      <c r="M29" s="20"/>
      <c r="N29" s="32"/>
      <c r="O29" s="138"/>
    </row>
    <row r="30" spans="1:15" ht="13.5" customHeight="1">
      <c r="A30" s="490"/>
      <c r="B30" s="229"/>
      <c r="C30" s="29"/>
      <c r="D30" s="441" t="str">
        <f>②予選リーグ表!E8</f>
        <v>八千代トレセン</v>
      </c>
      <c r="E30" s="19"/>
      <c r="F30" s="31"/>
      <c r="G30" s="20"/>
      <c r="H30" s="20"/>
      <c r="I30" s="445"/>
      <c r="J30" s="17"/>
      <c r="K30" s="20"/>
      <c r="L30" s="20"/>
      <c r="M30" s="20"/>
      <c r="N30" s="32"/>
      <c r="O30" s="138"/>
    </row>
    <row r="31" spans="1:15" ht="13.5" customHeight="1">
      <c r="A31" s="490"/>
      <c r="B31" s="229"/>
      <c r="C31" s="29"/>
      <c r="D31" s="442"/>
      <c r="E31" s="21"/>
      <c r="F31" s="33"/>
      <c r="G31" s="20"/>
      <c r="H31" s="20"/>
      <c r="I31" s="446"/>
      <c r="J31" s="21"/>
      <c r="K31" s="20"/>
      <c r="L31" s="20"/>
      <c r="M31" s="20"/>
      <c r="N31" s="32"/>
      <c r="O31" s="138"/>
    </row>
    <row r="32" spans="1:15" ht="13.5" customHeight="1">
      <c r="A32" s="490"/>
      <c r="B32" s="229"/>
      <c r="C32" s="23"/>
      <c r="D32" s="22"/>
      <c r="E32" s="439" t="s">
        <v>143</v>
      </c>
      <c r="F32" s="34"/>
      <c r="G32" s="20"/>
      <c r="H32" s="20"/>
      <c r="I32" s="447" t="s">
        <v>148</v>
      </c>
      <c r="J32" s="45"/>
      <c r="K32" s="23"/>
      <c r="L32" s="454" t="s">
        <v>465</v>
      </c>
      <c r="M32" s="455"/>
      <c r="N32" s="456"/>
      <c r="O32" s="138"/>
    </row>
    <row r="33" spans="1:16">
      <c r="A33" s="490"/>
      <c r="B33" s="229"/>
      <c r="C33" s="20"/>
      <c r="D33" s="99" t="s">
        <v>336</v>
      </c>
      <c r="E33" s="440"/>
      <c r="F33" s="35"/>
      <c r="G33" s="20"/>
      <c r="H33" s="20"/>
      <c r="I33" s="448"/>
      <c r="J33" s="45"/>
      <c r="K33" s="29"/>
      <c r="L33" s="454" t="s">
        <v>466</v>
      </c>
      <c r="M33" s="455"/>
      <c r="N33" s="456"/>
      <c r="O33" s="138"/>
    </row>
    <row r="34" spans="1:16" ht="13.5" customHeight="1">
      <c r="A34" s="490"/>
      <c r="B34" s="229"/>
      <c r="C34" s="20"/>
      <c r="D34" s="441" t="str">
        <f>②予選リーグ表!E9</f>
        <v>港南区選抜Ａ</v>
      </c>
      <c r="E34" s="27"/>
      <c r="F34" s="29"/>
      <c r="G34" s="20"/>
      <c r="H34" s="20"/>
      <c r="I34" s="445"/>
      <c r="J34" s="41"/>
      <c r="K34" s="29"/>
      <c r="L34" s="20"/>
      <c r="M34" s="20"/>
      <c r="N34" s="32"/>
      <c r="O34" s="138"/>
    </row>
    <row r="35" spans="1:16" ht="13.5" customHeight="1">
      <c r="A35" s="490"/>
      <c r="B35" s="229"/>
      <c r="C35" s="20"/>
      <c r="D35" s="442"/>
      <c r="E35" s="29"/>
      <c r="F35" s="20"/>
      <c r="G35" s="20"/>
      <c r="H35" s="20"/>
      <c r="I35" s="446"/>
      <c r="J35" s="17"/>
      <c r="K35" s="20"/>
      <c r="L35" s="20"/>
      <c r="M35" s="42"/>
      <c r="N35" s="32"/>
      <c r="O35" s="138"/>
    </row>
    <row r="36" spans="1:16">
      <c r="A36" s="491"/>
      <c r="B36" s="227"/>
      <c r="C36" s="147"/>
      <c r="D36" s="148"/>
      <c r="E36" s="147"/>
      <c r="F36" s="147"/>
      <c r="G36" s="147"/>
      <c r="H36" s="147"/>
      <c r="I36" s="147"/>
      <c r="J36" s="147"/>
      <c r="K36" s="147"/>
      <c r="L36" s="147"/>
      <c r="M36" s="147"/>
      <c r="N36" s="149"/>
      <c r="O36" s="138"/>
    </row>
    <row r="37" spans="1:16">
      <c r="A37" s="138"/>
      <c r="B37" s="146"/>
      <c r="C37" s="146"/>
      <c r="D37" s="22"/>
      <c r="E37" s="17"/>
      <c r="F37" s="39"/>
      <c r="G37" s="39"/>
      <c r="H37" s="146"/>
      <c r="I37" s="146"/>
      <c r="J37" s="146"/>
      <c r="K37" s="146"/>
      <c r="L37" s="146"/>
      <c r="M37" s="146"/>
      <c r="N37" s="146"/>
      <c r="O37" s="138"/>
      <c r="P37" s="138"/>
    </row>
    <row r="38" spans="1:16" ht="30" customHeight="1">
      <c r="A38" s="139" t="s">
        <v>189</v>
      </c>
      <c r="B38" s="133"/>
      <c r="C38" s="133"/>
      <c r="D38" s="457" t="s">
        <v>358</v>
      </c>
      <c r="E38" s="458"/>
      <c r="F38" s="458"/>
      <c r="G38" s="458"/>
      <c r="H38" s="458"/>
      <c r="I38" s="458"/>
      <c r="J38" s="458"/>
      <c r="K38" s="458"/>
      <c r="L38" s="458"/>
      <c r="M38" s="458"/>
      <c r="N38" s="486"/>
      <c r="O38" s="138"/>
      <c r="P38" s="138"/>
    </row>
    <row r="39" spans="1:16">
      <c r="A39" s="138"/>
      <c r="B39" s="146"/>
      <c r="C39" s="146"/>
      <c r="D39" s="22"/>
      <c r="E39" s="17"/>
      <c r="F39" s="39"/>
      <c r="G39" s="39"/>
      <c r="H39" s="146"/>
      <c r="I39" s="146"/>
      <c r="J39" s="146"/>
      <c r="K39" s="146"/>
      <c r="L39" s="146"/>
      <c r="M39" s="146"/>
      <c r="N39" s="146"/>
      <c r="O39" s="138"/>
      <c r="P39" s="138"/>
    </row>
    <row r="40" spans="1:16">
      <c r="A40" s="489" t="s">
        <v>359</v>
      </c>
      <c r="B40" s="228"/>
      <c r="C40" s="141"/>
      <c r="D40" s="150"/>
      <c r="E40" s="151"/>
      <c r="F40" s="38"/>
      <c r="G40" s="38"/>
      <c r="H40" s="141"/>
      <c r="I40" s="141"/>
      <c r="J40" s="141"/>
      <c r="K40" s="141"/>
      <c r="L40" s="141"/>
      <c r="M40" s="141"/>
      <c r="N40" s="142"/>
      <c r="O40" s="138"/>
    </row>
    <row r="41" spans="1:16" ht="18" customHeight="1">
      <c r="A41" s="490"/>
      <c r="B41" s="231"/>
      <c r="C41" s="143"/>
      <c r="D41" s="99" t="s">
        <v>337</v>
      </c>
      <c r="E41" s="144"/>
      <c r="F41" s="144"/>
      <c r="G41" s="144"/>
      <c r="H41" s="226"/>
      <c r="I41" s="226"/>
      <c r="J41" s="226"/>
      <c r="K41" s="226"/>
      <c r="L41" s="226"/>
      <c r="M41" s="146"/>
      <c r="N41" s="145"/>
      <c r="O41" s="138"/>
    </row>
    <row r="42" spans="1:16" ht="13.5" customHeight="1">
      <c r="A42" s="490"/>
      <c r="B42" s="487" t="s">
        <v>338</v>
      </c>
      <c r="C42" s="20"/>
      <c r="D42" s="441" t="str">
        <f>②予選リーグ表!J6</f>
        <v>旭区選抜</v>
      </c>
      <c r="E42" s="19"/>
      <c r="F42" s="20"/>
      <c r="G42" s="20"/>
      <c r="H42" s="20"/>
      <c r="I42" s="20"/>
      <c r="J42" s="20"/>
      <c r="K42" s="20"/>
      <c r="L42" s="20"/>
      <c r="M42" s="20"/>
      <c r="N42" s="32"/>
      <c r="O42" s="138"/>
    </row>
    <row r="43" spans="1:16" ht="13.5" customHeight="1">
      <c r="A43" s="490"/>
      <c r="B43" s="488"/>
      <c r="C43" s="20"/>
      <c r="D43" s="442"/>
      <c r="E43" s="21"/>
      <c r="F43" s="20"/>
      <c r="G43" s="20"/>
      <c r="H43" s="20"/>
      <c r="I43" s="20"/>
      <c r="J43" s="20"/>
      <c r="K43" s="20"/>
      <c r="L43" s="20"/>
      <c r="M43" s="20"/>
      <c r="N43" s="32"/>
      <c r="O43" s="138"/>
    </row>
    <row r="44" spans="1:16" ht="13.5" customHeight="1">
      <c r="A44" s="490"/>
      <c r="B44" s="229"/>
      <c r="C44" s="19"/>
      <c r="D44" s="22"/>
      <c r="E44" s="439" t="s">
        <v>140</v>
      </c>
      <c r="F44" s="23"/>
      <c r="G44" s="20"/>
      <c r="H44" s="20"/>
      <c r="I44" s="20"/>
      <c r="J44" s="20"/>
      <c r="K44" s="20"/>
      <c r="L44" s="43"/>
      <c r="M44" s="43"/>
      <c r="N44" s="32"/>
      <c r="O44" s="138"/>
    </row>
    <row r="45" spans="1:16" ht="13.5" customHeight="1">
      <c r="A45" s="490"/>
      <c r="B45" s="229"/>
      <c r="C45" s="46"/>
      <c r="D45" s="99" t="s">
        <v>339</v>
      </c>
      <c r="E45" s="440"/>
      <c r="F45" s="25"/>
      <c r="G45" s="26"/>
      <c r="H45" s="20"/>
      <c r="I45" s="20"/>
      <c r="J45" s="20"/>
      <c r="K45" s="20" t="s">
        <v>43</v>
      </c>
      <c r="L45" s="20"/>
      <c r="M45" s="20"/>
      <c r="N45" s="32"/>
      <c r="O45" s="138"/>
    </row>
    <row r="46" spans="1:16" ht="13.5" customHeight="1">
      <c r="A46" s="490"/>
      <c r="B46" s="229"/>
      <c r="C46" s="29"/>
      <c r="D46" s="441" t="str">
        <f>②予選リーグ表!J7</f>
        <v>栄区選抜</v>
      </c>
      <c r="E46" s="27"/>
      <c r="F46" s="28"/>
      <c r="G46" s="26"/>
      <c r="H46" s="20"/>
      <c r="I46" s="20"/>
      <c r="J46" s="20"/>
      <c r="K46" s="20"/>
      <c r="L46" s="20"/>
      <c r="M46" s="20"/>
      <c r="N46" s="32"/>
      <c r="O46" s="138"/>
    </row>
    <row r="47" spans="1:16" ht="13.5" customHeight="1">
      <c r="A47" s="490"/>
      <c r="B47" s="229"/>
      <c r="C47" s="29"/>
      <c r="D47" s="442"/>
      <c r="E47" s="29"/>
      <c r="F47" s="28"/>
      <c r="G47" s="26"/>
      <c r="H47" s="26"/>
      <c r="I47" s="20"/>
      <c r="J47" s="20"/>
      <c r="K47" s="20"/>
      <c r="L47" s="20"/>
      <c r="M47" s="20"/>
      <c r="N47" s="32"/>
      <c r="O47" s="138"/>
    </row>
    <row r="48" spans="1:16" ht="13.5" customHeight="1">
      <c r="A48" s="490"/>
      <c r="B48" s="229"/>
      <c r="C48" s="443" t="s">
        <v>145</v>
      </c>
      <c r="D48" s="22"/>
      <c r="E48" s="20"/>
      <c r="F48" s="439" t="s">
        <v>144</v>
      </c>
      <c r="G48" s="30"/>
      <c r="H48" s="48"/>
      <c r="I48" s="19"/>
      <c r="J48" s="20"/>
      <c r="K48" s="20"/>
      <c r="L48" s="20"/>
      <c r="M48" s="20"/>
      <c r="N48" s="32"/>
      <c r="O48" s="138"/>
    </row>
    <row r="49" spans="1:15" ht="13.5" customHeight="1">
      <c r="A49" s="490"/>
      <c r="B49" s="229"/>
      <c r="C49" s="444"/>
      <c r="D49" s="99" t="s">
        <v>340</v>
      </c>
      <c r="E49" s="20"/>
      <c r="F49" s="440"/>
      <c r="G49" s="26"/>
      <c r="H49" s="26"/>
      <c r="I49" s="20"/>
      <c r="J49" s="29"/>
      <c r="K49" s="20"/>
      <c r="L49" s="20"/>
      <c r="M49" s="20"/>
      <c r="N49" s="32"/>
      <c r="O49" s="138"/>
    </row>
    <row r="50" spans="1:15" ht="13.5" customHeight="1">
      <c r="A50" s="490"/>
      <c r="B50" s="229"/>
      <c r="C50" s="29"/>
      <c r="D50" s="441" t="str">
        <f>②予選リーグ表!J8</f>
        <v>川崎区選抜</v>
      </c>
      <c r="E50" s="19"/>
      <c r="F50" s="31"/>
      <c r="G50" s="26"/>
      <c r="H50" s="20"/>
      <c r="I50" s="32"/>
      <c r="J50" s="20"/>
      <c r="K50" s="20"/>
      <c r="L50" s="20"/>
      <c r="M50" s="20"/>
      <c r="N50" s="32"/>
      <c r="O50" s="138"/>
    </row>
    <row r="51" spans="1:15" ht="13.5" customHeight="1">
      <c r="A51" s="490"/>
      <c r="B51" s="229"/>
      <c r="C51" s="29"/>
      <c r="D51" s="442"/>
      <c r="E51" s="21"/>
      <c r="F51" s="33"/>
      <c r="G51" s="20"/>
      <c r="H51" s="20"/>
      <c r="I51" s="32"/>
      <c r="J51" s="20"/>
      <c r="K51" s="20"/>
      <c r="L51" s="20"/>
      <c r="M51" s="20"/>
      <c r="N51" s="32"/>
      <c r="O51" s="138"/>
    </row>
    <row r="52" spans="1:15" ht="13.5" customHeight="1">
      <c r="A52" s="490"/>
      <c r="B52" s="229"/>
      <c r="C52" s="23"/>
      <c r="D52" s="22"/>
      <c r="E52" s="439" t="s">
        <v>141</v>
      </c>
      <c r="F52" s="34"/>
      <c r="G52" s="20"/>
      <c r="H52" s="20"/>
      <c r="I52" s="32"/>
      <c r="J52" s="20"/>
      <c r="K52" s="20"/>
      <c r="L52" s="20"/>
      <c r="M52" s="20"/>
      <c r="N52" s="32"/>
      <c r="O52" s="138"/>
    </row>
    <row r="53" spans="1:15" ht="13.5" customHeight="1">
      <c r="A53" s="490"/>
      <c r="B53" s="229"/>
      <c r="C53" s="20"/>
      <c r="D53" s="99" t="s">
        <v>341</v>
      </c>
      <c r="E53" s="440"/>
      <c r="F53" s="35"/>
      <c r="G53" s="20"/>
      <c r="H53" s="20"/>
      <c r="I53" s="20"/>
      <c r="J53" s="29"/>
      <c r="K53" s="20"/>
      <c r="L53" s="20"/>
      <c r="M53" s="20"/>
      <c r="N53" s="32"/>
      <c r="O53" s="138"/>
    </row>
    <row r="54" spans="1:15" ht="13.5" customHeight="1">
      <c r="A54" s="490"/>
      <c r="B54" s="229"/>
      <c r="C54" s="20"/>
      <c r="D54" s="441" t="str">
        <f>②予選リーグ表!J9</f>
        <v>港南区選抜Ｂ</v>
      </c>
      <c r="E54" s="27"/>
      <c r="F54" s="29"/>
      <c r="G54" s="20"/>
      <c r="H54" s="20"/>
      <c r="I54" s="20"/>
      <c r="J54" s="29"/>
      <c r="K54" s="20"/>
      <c r="L54" s="20"/>
      <c r="M54" s="20"/>
      <c r="N54" s="32"/>
      <c r="O54" s="138"/>
    </row>
    <row r="55" spans="1:15" ht="13.5" customHeight="1">
      <c r="A55" s="490"/>
      <c r="B55" s="229"/>
      <c r="C55" s="20"/>
      <c r="D55" s="442"/>
      <c r="E55" s="29"/>
      <c r="F55" s="20"/>
      <c r="G55" s="20"/>
      <c r="H55" s="20"/>
      <c r="I55" s="20"/>
      <c r="J55" s="29"/>
      <c r="K55" s="20"/>
      <c r="L55" s="20"/>
      <c r="M55" s="20"/>
      <c r="N55" s="32"/>
      <c r="O55" s="138"/>
    </row>
    <row r="56" spans="1:15" ht="13.5" customHeight="1">
      <c r="A56" s="490"/>
      <c r="B56" s="229"/>
      <c r="C56" s="20"/>
      <c r="D56" s="22"/>
      <c r="E56" s="20"/>
      <c r="F56" s="20"/>
      <c r="G56" s="20"/>
      <c r="H56" s="20"/>
      <c r="I56" s="449" t="s">
        <v>149</v>
      </c>
      <c r="J56" s="23"/>
      <c r="K56" s="19"/>
      <c r="L56" s="424" t="s">
        <v>467</v>
      </c>
      <c r="M56" s="425"/>
      <c r="N56" s="426"/>
      <c r="O56" s="138"/>
    </row>
    <row r="57" spans="1:15" ht="13.5" customHeight="1">
      <c r="A57" s="490"/>
      <c r="B57" s="229"/>
      <c r="C57" s="20"/>
      <c r="D57" s="99" t="s">
        <v>342</v>
      </c>
      <c r="E57" s="20"/>
      <c r="F57" s="20"/>
      <c r="G57" s="20"/>
      <c r="H57" s="20"/>
      <c r="I57" s="450"/>
      <c r="J57" s="29"/>
      <c r="K57" s="20"/>
      <c r="L57" s="427"/>
      <c r="M57" s="428"/>
      <c r="N57" s="429"/>
      <c r="O57" s="138"/>
    </row>
    <row r="58" spans="1:15" ht="13.5" customHeight="1">
      <c r="A58" s="490"/>
      <c r="B58" s="487" t="s">
        <v>343</v>
      </c>
      <c r="C58" s="20"/>
      <c r="D58" s="441" t="str">
        <f>②予選リーグ表!O6</f>
        <v>金沢区選抜</v>
      </c>
      <c r="E58" s="19"/>
      <c r="F58" s="20"/>
      <c r="G58" s="20"/>
      <c r="H58" s="20"/>
      <c r="I58" s="20"/>
      <c r="J58" s="29"/>
      <c r="K58" s="20"/>
      <c r="L58" s="424" t="s">
        <v>468</v>
      </c>
      <c r="M58" s="425"/>
      <c r="N58" s="426"/>
      <c r="O58" s="138"/>
    </row>
    <row r="59" spans="1:15" ht="13.5" customHeight="1">
      <c r="A59" s="490"/>
      <c r="B59" s="488"/>
      <c r="C59" s="20"/>
      <c r="D59" s="442"/>
      <c r="E59" s="21"/>
      <c r="F59" s="20"/>
      <c r="G59" s="20"/>
      <c r="H59" s="20"/>
      <c r="I59" s="20"/>
      <c r="J59" s="29"/>
      <c r="K59" s="20"/>
      <c r="L59" s="427"/>
      <c r="M59" s="428"/>
      <c r="N59" s="429"/>
      <c r="O59" s="138"/>
    </row>
    <row r="60" spans="1:15" ht="13.5" customHeight="1">
      <c r="A60" s="490"/>
      <c r="B60" s="229"/>
      <c r="C60" s="19"/>
      <c r="D60" s="22"/>
      <c r="E60" s="439" t="s">
        <v>142</v>
      </c>
      <c r="F60" s="23"/>
      <c r="G60" s="20"/>
      <c r="H60" s="20"/>
      <c r="I60" s="20"/>
      <c r="J60" s="36"/>
      <c r="K60" s="37"/>
      <c r="L60" s="37"/>
      <c r="M60" s="20"/>
      <c r="N60" s="32"/>
      <c r="O60" s="138"/>
    </row>
    <row r="61" spans="1:15" ht="13.5" customHeight="1">
      <c r="A61" s="490"/>
      <c r="B61" s="229"/>
      <c r="C61" s="46"/>
      <c r="D61" s="99" t="s">
        <v>344</v>
      </c>
      <c r="E61" s="440"/>
      <c r="F61" s="38"/>
      <c r="G61" s="29"/>
      <c r="H61" s="20"/>
      <c r="I61" s="20"/>
      <c r="J61" s="36"/>
      <c r="K61" s="37"/>
      <c r="L61" s="37"/>
      <c r="M61" s="20"/>
      <c r="N61" s="32"/>
      <c r="O61" s="138"/>
    </row>
    <row r="62" spans="1:15" ht="13.5" customHeight="1">
      <c r="A62" s="490"/>
      <c r="B62" s="229"/>
      <c r="C62" s="29"/>
      <c r="D62" s="441" t="str">
        <f>②予選リーグ表!O7</f>
        <v>瀬谷区選抜</v>
      </c>
      <c r="E62" s="27"/>
      <c r="F62" s="39"/>
      <c r="G62" s="29"/>
      <c r="H62" s="20"/>
      <c r="I62" s="20"/>
      <c r="J62" s="29"/>
      <c r="K62" s="20"/>
      <c r="L62" s="20"/>
      <c r="M62" s="20"/>
      <c r="N62" s="32"/>
      <c r="O62" s="138"/>
    </row>
    <row r="63" spans="1:15" ht="13.5" customHeight="1">
      <c r="A63" s="490"/>
      <c r="B63" s="229"/>
      <c r="C63" s="29"/>
      <c r="D63" s="442"/>
      <c r="E63" s="29"/>
      <c r="F63" s="39"/>
      <c r="G63" s="36"/>
      <c r="H63" s="20"/>
      <c r="I63" s="20"/>
      <c r="J63" s="29"/>
      <c r="K63" s="20"/>
      <c r="L63" s="20"/>
      <c r="M63" s="20"/>
      <c r="N63" s="32"/>
      <c r="O63" s="138"/>
    </row>
    <row r="64" spans="1:15" ht="13.5" customHeight="1">
      <c r="A64" s="490"/>
      <c r="B64" s="229"/>
      <c r="C64" s="443" t="s">
        <v>147</v>
      </c>
      <c r="D64" s="22"/>
      <c r="E64" s="20"/>
      <c r="F64" s="439" t="s">
        <v>146</v>
      </c>
      <c r="G64" s="40"/>
      <c r="H64" s="49"/>
      <c r="I64" s="41"/>
      <c r="J64" s="29"/>
      <c r="K64" s="20"/>
      <c r="L64" s="20"/>
      <c r="M64" s="20"/>
      <c r="N64" s="32"/>
      <c r="O64" s="138"/>
    </row>
    <row r="65" spans="1:15" ht="13.5" customHeight="1">
      <c r="A65" s="490"/>
      <c r="B65" s="229"/>
      <c r="C65" s="444"/>
      <c r="D65" s="99" t="s">
        <v>345</v>
      </c>
      <c r="E65" s="20"/>
      <c r="F65" s="440"/>
      <c r="G65" s="20"/>
      <c r="H65" s="47"/>
      <c r="I65" s="20"/>
      <c r="J65" s="20"/>
      <c r="K65" s="20"/>
      <c r="L65" s="20"/>
      <c r="M65" s="20"/>
      <c r="N65" s="32"/>
      <c r="O65" s="138"/>
    </row>
    <row r="66" spans="1:15" ht="13.5" customHeight="1">
      <c r="A66" s="490"/>
      <c r="B66" s="229"/>
      <c r="C66" s="29"/>
      <c r="D66" s="441" t="str">
        <f>②予選リーグ表!O8</f>
        <v>中原区トレセン</v>
      </c>
      <c r="E66" s="19"/>
      <c r="F66" s="31"/>
      <c r="G66" s="20"/>
      <c r="H66" s="20"/>
      <c r="I66" s="445"/>
      <c r="J66" s="17"/>
      <c r="K66" s="20"/>
      <c r="L66" s="20"/>
      <c r="M66" s="20"/>
      <c r="N66" s="32"/>
      <c r="O66" s="138"/>
    </row>
    <row r="67" spans="1:15" ht="13.5" customHeight="1">
      <c r="A67" s="490"/>
      <c r="B67" s="229"/>
      <c r="C67" s="29"/>
      <c r="D67" s="442"/>
      <c r="E67" s="21"/>
      <c r="F67" s="33"/>
      <c r="G67" s="20"/>
      <c r="H67" s="20"/>
      <c r="I67" s="446"/>
      <c r="J67" s="21"/>
      <c r="K67" s="20"/>
      <c r="L67" s="20"/>
      <c r="M67" s="20"/>
      <c r="N67" s="32"/>
      <c r="O67" s="138"/>
    </row>
    <row r="68" spans="1:15" ht="13.5" customHeight="1">
      <c r="A68" s="490"/>
      <c r="B68" s="229"/>
      <c r="C68" s="23"/>
      <c r="D68" s="22"/>
      <c r="E68" s="439" t="s">
        <v>143</v>
      </c>
      <c r="F68" s="34"/>
      <c r="G68" s="20"/>
      <c r="H68" s="20"/>
      <c r="I68" s="447" t="s">
        <v>148</v>
      </c>
      <c r="J68" s="45"/>
      <c r="K68" s="23"/>
      <c r="L68" s="454" t="s">
        <v>465</v>
      </c>
      <c r="M68" s="455"/>
      <c r="N68" s="456"/>
      <c r="O68" s="138"/>
    </row>
    <row r="69" spans="1:15" ht="13.5" customHeight="1">
      <c r="A69" s="490"/>
      <c r="B69" s="229"/>
      <c r="C69" s="20"/>
      <c r="D69" s="99" t="s">
        <v>346</v>
      </c>
      <c r="E69" s="440"/>
      <c r="F69" s="35"/>
      <c r="G69" s="20"/>
      <c r="H69" s="20"/>
      <c r="I69" s="448"/>
      <c r="J69" s="45"/>
      <c r="K69" s="29"/>
      <c r="L69" s="454" t="s">
        <v>466</v>
      </c>
      <c r="M69" s="455"/>
      <c r="N69" s="456"/>
      <c r="O69" s="138"/>
    </row>
    <row r="70" spans="1:15" ht="13.5" customHeight="1">
      <c r="A70" s="490"/>
      <c r="B70" s="229"/>
      <c r="C70" s="20"/>
      <c r="D70" s="441" t="str">
        <f>②予選リーグ表!O9</f>
        <v>南足柄トレセン</v>
      </c>
      <c r="E70" s="27"/>
      <c r="F70" s="29"/>
      <c r="G70" s="20"/>
      <c r="H70" s="20"/>
      <c r="I70" s="445"/>
      <c r="J70" s="41"/>
      <c r="K70" s="29"/>
      <c r="L70" s="20"/>
      <c r="M70" s="20"/>
      <c r="N70" s="32"/>
      <c r="O70" s="138"/>
    </row>
    <row r="71" spans="1:15" ht="13.5" customHeight="1">
      <c r="A71" s="490"/>
      <c r="B71" s="229"/>
      <c r="C71" s="20"/>
      <c r="D71" s="442"/>
      <c r="E71" s="29"/>
      <c r="F71" s="20"/>
      <c r="G71" s="20"/>
      <c r="H71" s="20"/>
      <c r="I71" s="446"/>
      <c r="J71" s="17"/>
      <c r="K71" s="20"/>
      <c r="L71" s="20"/>
      <c r="M71" s="42"/>
      <c r="N71" s="32"/>
      <c r="O71" s="138"/>
    </row>
    <row r="72" spans="1:15" ht="13.5" customHeight="1">
      <c r="A72" s="491"/>
      <c r="B72" s="227"/>
      <c r="C72" s="147"/>
      <c r="D72" s="152"/>
      <c r="E72" s="147"/>
      <c r="F72" s="147"/>
      <c r="G72" s="147"/>
      <c r="H72" s="147"/>
      <c r="I72" s="147"/>
      <c r="J72" s="147"/>
      <c r="K72" s="147"/>
      <c r="L72" s="147"/>
      <c r="M72" s="147"/>
      <c r="N72" s="149"/>
      <c r="O72" s="138"/>
    </row>
    <row r="73" spans="1:15" ht="13.5" customHeight="1">
      <c r="A73" s="137"/>
      <c r="B73" s="137"/>
      <c r="C73" s="137"/>
      <c r="D73" s="153"/>
      <c r="E73" s="137"/>
      <c r="F73" s="137"/>
      <c r="G73" s="137"/>
      <c r="H73" s="137"/>
      <c r="I73" s="137"/>
      <c r="J73" s="137"/>
      <c r="K73" s="137"/>
      <c r="L73" s="137"/>
      <c r="M73" s="137"/>
      <c r="N73" s="137"/>
      <c r="O73" s="138"/>
    </row>
    <row r="74" spans="1:15">
      <c r="A74" s="137"/>
      <c r="B74" s="137"/>
      <c r="C74" s="137"/>
      <c r="D74" s="153"/>
      <c r="E74" s="137"/>
      <c r="F74" s="137"/>
      <c r="G74" s="137"/>
      <c r="H74" s="137"/>
      <c r="I74" s="137"/>
      <c r="J74" s="137"/>
      <c r="K74" s="137"/>
      <c r="L74" s="137"/>
      <c r="M74" s="137"/>
      <c r="N74" s="137"/>
      <c r="O74" s="138"/>
    </row>
    <row r="75" spans="1:15">
      <c r="A75" s="137"/>
      <c r="B75" s="137"/>
      <c r="C75" s="137"/>
      <c r="D75" s="153"/>
      <c r="E75" s="137"/>
      <c r="F75" s="137"/>
      <c r="G75" s="137"/>
      <c r="H75" s="137"/>
      <c r="I75" s="137"/>
      <c r="J75" s="137"/>
      <c r="K75" s="137"/>
      <c r="L75" s="137"/>
      <c r="M75" s="137"/>
      <c r="N75" s="137"/>
      <c r="O75" s="138"/>
    </row>
    <row r="76" spans="1:15">
      <c r="B76" s="137"/>
      <c r="C76" s="137"/>
      <c r="D76" s="153"/>
      <c r="E76" s="137"/>
      <c r="F76" s="137"/>
      <c r="G76" s="137"/>
      <c r="H76" s="137"/>
      <c r="I76" s="137"/>
      <c r="J76" s="137"/>
      <c r="K76" s="137"/>
      <c r="L76" s="137"/>
      <c r="M76" s="137"/>
      <c r="N76" s="137"/>
      <c r="O76" s="138"/>
    </row>
    <row r="77" spans="1:15">
      <c r="B77" s="20"/>
      <c r="C77" s="20"/>
      <c r="D77" s="154"/>
      <c r="E77" s="20"/>
      <c r="F77" s="20"/>
      <c r="G77" s="20"/>
      <c r="H77" s="20"/>
      <c r="I77" s="20"/>
      <c r="J77" s="20"/>
      <c r="K77" s="20"/>
      <c r="L77" s="20"/>
      <c r="M77" s="20"/>
      <c r="N77" s="20"/>
      <c r="O77" s="138"/>
    </row>
    <row r="78" spans="1:15">
      <c r="B78" s="20"/>
      <c r="C78" s="20"/>
      <c r="D78" s="154"/>
      <c r="E78" s="20"/>
      <c r="F78" s="20"/>
      <c r="G78" s="20"/>
      <c r="H78" s="20"/>
      <c r="I78" s="20"/>
      <c r="J78" s="20"/>
      <c r="K78" s="20"/>
      <c r="L78" s="20"/>
      <c r="M78" s="20"/>
      <c r="N78" s="20"/>
      <c r="O78" s="138"/>
    </row>
    <row r="79" spans="1:15">
      <c r="B79" s="16"/>
      <c r="C79" s="16"/>
      <c r="D79" s="18"/>
      <c r="E79" s="16"/>
      <c r="F79" s="16"/>
      <c r="G79" s="16"/>
      <c r="H79" s="16"/>
      <c r="I79" s="16"/>
      <c r="J79" s="16"/>
      <c r="K79" s="16"/>
      <c r="L79" s="16"/>
      <c r="M79" s="16"/>
      <c r="N79" s="16"/>
    </row>
    <row r="80" spans="1:15">
      <c r="B80" s="16"/>
      <c r="C80" s="16"/>
      <c r="D80" s="18"/>
      <c r="E80" s="16"/>
      <c r="F80" s="16"/>
      <c r="G80" s="16"/>
      <c r="H80" s="16"/>
      <c r="I80" s="16"/>
      <c r="J80" s="16"/>
      <c r="K80" s="16"/>
      <c r="L80" s="16"/>
      <c r="M80" s="16"/>
      <c r="N80" s="16"/>
    </row>
    <row r="81" spans="2:14">
      <c r="B81" s="16"/>
      <c r="C81" s="16"/>
      <c r="D81" s="18"/>
      <c r="E81" s="16"/>
      <c r="F81" s="16"/>
      <c r="G81" s="16"/>
      <c r="H81" s="16"/>
      <c r="I81" s="16"/>
      <c r="J81" s="16"/>
      <c r="K81" s="16"/>
      <c r="L81" s="16"/>
      <c r="M81" s="16"/>
      <c r="N81" s="16"/>
    </row>
    <row r="82" spans="2:14">
      <c r="B82" s="16"/>
      <c r="C82" s="16"/>
      <c r="D82" s="18"/>
      <c r="E82" s="16"/>
      <c r="F82" s="16"/>
      <c r="G82" s="16"/>
      <c r="H82" s="16"/>
      <c r="I82" s="16"/>
      <c r="J82" s="16"/>
      <c r="K82" s="16"/>
      <c r="L82" s="16"/>
      <c r="M82" s="16"/>
      <c r="N82" s="16"/>
    </row>
    <row r="83" spans="2:14">
      <c r="B83" s="16"/>
      <c r="C83" s="16"/>
      <c r="D83" s="18"/>
      <c r="E83" s="16"/>
      <c r="F83" s="16"/>
      <c r="G83" s="16"/>
      <c r="H83" s="16"/>
      <c r="I83" s="16"/>
      <c r="J83" s="16"/>
      <c r="K83" s="16"/>
      <c r="L83" s="16"/>
      <c r="M83" s="16"/>
      <c r="N83" s="16"/>
    </row>
  </sheetData>
  <mergeCells count="61">
    <mergeCell ref="I70:I71"/>
    <mergeCell ref="E68:E69"/>
    <mergeCell ref="D70:D71"/>
    <mergeCell ref="I66:I67"/>
    <mergeCell ref="I68:I69"/>
    <mergeCell ref="L68:N68"/>
    <mergeCell ref="L69:N69"/>
    <mergeCell ref="D66:D67"/>
    <mergeCell ref="A40:A72"/>
    <mergeCell ref="B42:B43"/>
    <mergeCell ref="D42:D43"/>
    <mergeCell ref="E44:E45"/>
    <mergeCell ref="D46:D47"/>
    <mergeCell ref="D50:D51"/>
    <mergeCell ref="D54:D55"/>
    <mergeCell ref="C64:C65"/>
    <mergeCell ref="D62:D63"/>
    <mergeCell ref="B58:B59"/>
    <mergeCell ref="L57:N57"/>
    <mergeCell ref="L58:N58"/>
    <mergeCell ref="L59:N59"/>
    <mergeCell ref="D34:D35"/>
    <mergeCell ref="E52:E53"/>
    <mergeCell ref="D58:D59"/>
    <mergeCell ref="I56:I57"/>
    <mergeCell ref="L56:N56"/>
    <mergeCell ref="F64:F65"/>
    <mergeCell ref="B22:B23"/>
    <mergeCell ref="E24:E25"/>
    <mergeCell ref="A1:L1"/>
    <mergeCell ref="D2:N2"/>
    <mergeCell ref="A4:A36"/>
    <mergeCell ref="B6:B7"/>
    <mergeCell ref="D6:D7"/>
    <mergeCell ref="E8:E9"/>
    <mergeCell ref="D10:D11"/>
    <mergeCell ref="D14:D15"/>
    <mergeCell ref="E60:E61"/>
    <mergeCell ref="C28:C29"/>
    <mergeCell ref="F28:F29"/>
    <mergeCell ref="D30:D31"/>
    <mergeCell ref="C12:C13"/>
    <mergeCell ref="F12:F13"/>
    <mergeCell ref="E16:E17"/>
    <mergeCell ref="D18:D19"/>
    <mergeCell ref="D22:D23"/>
    <mergeCell ref="I32:I33"/>
    <mergeCell ref="L32:N32"/>
    <mergeCell ref="C48:C49"/>
    <mergeCell ref="F48:F49"/>
    <mergeCell ref="I30:I31"/>
    <mergeCell ref="E32:E33"/>
    <mergeCell ref="D38:N38"/>
    <mergeCell ref="L33:N33"/>
    <mergeCell ref="I34:I35"/>
    <mergeCell ref="I20:I21"/>
    <mergeCell ref="L20:N20"/>
    <mergeCell ref="L21:N21"/>
    <mergeCell ref="L22:N22"/>
    <mergeCell ref="L23:N23"/>
    <mergeCell ref="D26:D27"/>
  </mergeCells>
  <phoneticPr fontId="3"/>
  <printOptions horizontalCentered="1" verticalCentered="1"/>
  <pageMargins left="0.39370078740157483" right="0" top="0.39370078740157483" bottom="0.19685039370078741" header="0.51181102362204722" footer="0.19685039370078741"/>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topLeftCell="A10" workbookViewId="0">
      <selection activeCell="AA14" sqref="AA14"/>
    </sheetView>
  </sheetViews>
  <sheetFormatPr defaultRowHeight="13.5"/>
  <cols>
    <col min="1" max="3" width="4.625" style="67" customWidth="1"/>
    <col min="4" max="9" width="3.625" style="67" customWidth="1"/>
    <col min="10" max="10" width="6.625" style="67" customWidth="1"/>
    <col min="11" max="11" width="3.625" style="67" customWidth="1"/>
    <col min="12" max="12" width="6.625" style="67" customWidth="1"/>
    <col min="13" max="18" width="3.625" style="67" customWidth="1"/>
    <col min="19" max="24" width="4.625" style="67" customWidth="1"/>
    <col min="25" max="25" width="1.625" style="67" customWidth="1"/>
    <col min="26" max="27" width="9" style="67"/>
  </cols>
  <sheetData>
    <row r="1" spans="1:24" ht="30" customHeight="1">
      <c r="A1" s="474" t="s">
        <v>183</v>
      </c>
      <c r="B1" s="474"/>
      <c r="C1" s="474"/>
      <c r="D1" s="474"/>
      <c r="E1" s="474"/>
      <c r="F1" s="474"/>
      <c r="G1" s="474"/>
      <c r="H1" s="474"/>
      <c r="I1" s="474"/>
      <c r="J1" s="474"/>
      <c r="K1" s="474"/>
      <c r="L1" s="474"/>
      <c r="M1" s="474"/>
      <c r="N1" s="474"/>
      <c r="O1" s="474"/>
      <c r="P1" s="474"/>
      <c r="Q1" s="474"/>
      <c r="R1" s="474"/>
      <c r="S1" s="474"/>
      <c r="T1" s="474"/>
      <c r="U1" s="474"/>
      <c r="V1" s="474"/>
      <c r="W1" s="474"/>
      <c r="X1" s="474"/>
    </row>
    <row r="2" spans="1:24" ht="20.100000000000001" customHeight="1">
      <c r="A2" s="134"/>
      <c r="B2" s="134"/>
      <c r="C2" s="134"/>
      <c r="D2" s="134"/>
      <c r="E2" s="134"/>
      <c r="F2" s="134"/>
      <c r="G2" s="134"/>
      <c r="H2" s="134"/>
      <c r="I2" s="134"/>
      <c r="J2" s="134"/>
      <c r="K2" s="134"/>
      <c r="L2" s="134"/>
      <c r="M2" s="134"/>
      <c r="N2" s="134"/>
      <c r="O2" s="134"/>
      <c r="P2" s="134"/>
      <c r="Q2" s="134"/>
      <c r="R2" s="134"/>
      <c r="S2" s="134"/>
      <c r="T2" s="134"/>
      <c r="U2" s="134"/>
      <c r="V2" s="134"/>
      <c r="W2" s="134"/>
      <c r="X2" s="134"/>
    </row>
    <row r="3" spans="1:24" ht="30" customHeight="1">
      <c r="A3" s="139" t="s">
        <v>189</v>
      </c>
      <c r="B3" s="133"/>
      <c r="C3" s="133"/>
      <c r="G3" s="457" t="s">
        <v>356</v>
      </c>
      <c r="H3" s="458"/>
      <c r="I3" s="458"/>
      <c r="J3" s="458"/>
      <c r="K3" s="458"/>
      <c r="L3" s="458"/>
      <c r="M3" s="458"/>
      <c r="N3" s="458"/>
      <c r="O3" s="458"/>
      <c r="P3" s="458"/>
      <c r="Q3" s="458"/>
      <c r="R3" s="458"/>
      <c r="S3" s="458"/>
      <c r="T3" s="458"/>
      <c r="U3" s="458"/>
      <c r="V3" s="458"/>
      <c r="W3" s="458"/>
      <c r="X3" s="486"/>
    </row>
    <row r="4" spans="1:24" ht="20.100000000000001" customHeight="1">
      <c r="A4" s="68"/>
      <c r="B4" s="68"/>
      <c r="C4" s="68"/>
      <c r="D4" s="68"/>
      <c r="E4" s="69"/>
      <c r="F4" s="69"/>
      <c r="G4" s="69"/>
      <c r="H4" s="96"/>
      <c r="I4" s="96"/>
      <c r="J4" s="96"/>
      <c r="K4" s="96"/>
      <c r="L4" s="96"/>
      <c r="M4" s="96"/>
      <c r="N4" s="96"/>
      <c r="O4" s="96"/>
      <c r="P4" s="96"/>
      <c r="Q4" s="96"/>
      <c r="R4" s="68"/>
      <c r="S4" s="70"/>
      <c r="T4" s="70"/>
      <c r="U4" s="70"/>
      <c r="V4" s="71"/>
      <c r="W4" s="68"/>
      <c r="X4" s="70"/>
    </row>
    <row r="5" spans="1:24" ht="20.100000000000001" customHeight="1" thickBot="1">
      <c r="A5" s="132" t="s">
        <v>191</v>
      </c>
      <c r="B5" s="132"/>
      <c r="C5" s="132"/>
      <c r="D5" s="132"/>
      <c r="E5" s="132"/>
      <c r="F5" s="132"/>
      <c r="G5" s="132"/>
      <c r="H5" s="132"/>
      <c r="I5" s="132"/>
      <c r="J5" s="132"/>
      <c r="K5" s="132"/>
      <c r="L5" s="132"/>
      <c r="M5" s="132"/>
      <c r="N5" s="132"/>
      <c r="O5" s="132"/>
      <c r="P5" s="132"/>
      <c r="Q5" s="132"/>
      <c r="R5" s="132"/>
      <c r="S5" s="132"/>
      <c r="T5" s="132"/>
      <c r="U5" s="132"/>
      <c r="V5" s="132"/>
      <c r="W5" s="132"/>
      <c r="X5" s="132"/>
    </row>
    <row r="6" spans="1:24" ht="27.95" customHeight="1" thickBot="1">
      <c r="A6" s="72"/>
      <c r="B6" s="466" t="s">
        <v>18</v>
      </c>
      <c r="C6" s="467"/>
      <c r="D6" s="466" t="s">
        <v>19</v>
      </c>
      <c r="E6" s="468"/>
      <c r="F6" s="468"/>
      <c r="G6" s="468"/>
      <c r="H6" s="468"/>
      <c r="I6" s="469"/>
      <c r="J6" s="466" t="s">
        <v>20</v>
      </c>
      <c r="K6" s="468"/>
      <c r="L6" s="469"/>
      <c r="M6" s="466" t="s">
        <v>21</v>
      </c>
      <c r="N6" s="468"/>
      <c r="O6" s="468"/>
      <c r="P6" s="468"/>
      <c r="Q6" s="468"/>
      <c r="R6" s="469"/>
      <c r="S6" s="466" t="s">
        <v>22</v>
      </c>
      <c r="T6" s="469"/>
      <c r="U6" s="466" t="s">
        <v>23</v>
      </c>
      <c r="V6" s="469"/>
      <c r="W6" s="466" t="s">
        <v>23</v>
      </c>
      <c r="X6" s="476"/>
    </row>
    <row r="7" spans="1:24" ht="27.95" customHeight="1" thickTop="1">
      <c r="A7" s="112" t="s">
        <v>347</v>
      </c>
      <c r="B7" s="344">
        <v>0.33333333333333331</v>
      </c>
      <c r="C7" s="345"/>
      <c r="D7" s="346" t="str">
        <f>⑦１日大会・トーナメント!D6</f>
        <v>戸塚区選抜</v>
      </c>
      <c r="E7" s="347"/>
      <c r="F7" s="347"/>
      <c r="G7" s="347"/>
      <c r="H7" s="347"/>
      <c r="I7" s="348"/>
      <c r="J7" s="75"/>
      <c r="K7" s="74" t="s">
        <v>62</v>
      </c>
      <c r="L7" s="76"/>
      <c r="M7" s="346" t="str">
        <f>⑦１日大会・トーナメント!D10</f>
        <v>磯子区選抜</v>
      </c>
      <c r="N7" s="347"/>
      <c r="O7" s="347"/>
      <c r="P7" s="347"/>
      <c r="Q7" s="347"/>
      <c r="R7" s="348"/>
      <c r="S7" s="346" t="s">
        <v>117</v>
      </c>
      <c r="T7" s="348"/>
      <c r="U7" s="346" t="s">
        <v>117</v>
      </c>
      <c r="V7" s="348"/>
      <c r="W7" s="346" t="s">
        <v>117</v>
      </c>
      <c r="X7" s="477"/>
    </row>
    <row r="8" spans="1:24" ht="27.95" customHeight="1">
      <c r="A8" s="112" t="s">
        <v>348</v>
      </c>
      <c r="B8" s="352">
        <v>0.3611111111111111</v>
      </c>
      <c r="C8" s="353"/>
      <c r="D8" s="374" t="str">
        <f>⑦１日大会・トーナメント!D14</f>
        <v>南区選抜</v>
      </c>
      <c r="E8" s="375"/>
      <c r="F8" s="375"/>
      <c r="G8" s="375"/>
      <c r="H8" s="375"/>
      <c r="I8" s="376"/>
      <c r="J8" s="130"/>
      <c r="K8" s="116" t="s">
        <v>62</v>
      </c>
      <c r="L8" s="131"/>
      <c r="M8" s="374" t="str">
        <f>⑦１日大会・トーナメント!D18</f>
        <v>高津区選抜</v>
      </c>
      <c r="N8" s="375"/>
      <c r="O8" s="375"/>
      <c r="P8" s="375"/>
      <c r="Q8" s="375"/>
      <c r="R8" s="376"/>
      <c r="S8" s="354" t="s">
        <v>118</v>
      </c>
      <c r="T8" s="356"/>
      <c r="U8" s="354" t="s">
        <v>119</v>
      </c>
      <c r="V8" s="356"/>
      <c r="W8" s="354" t="s">
        <v>119</v>
      </c>
      <c r="X8" s="475"/>
    </row>
    <row r="9" spans="1:24" ht="27.95" customHeight="1">
      <c r="A9" s="112" t="s">
        <v>349</v>
      </c>
      <c r="B9" s="352">
        <v>0.3888888888888889</v>
      </c>
      <c r="C9" s="353"/>
      <c r="D9" s="354" t="str">
        <f>⑦１日大会・トーナメント!D22</f>
        <v>神奈川区選抜</v>
      </c>
      <c r="E9" s="355"/>
      <c r="F9" s="355"/>
      <c r="G9" s="355"/>
      <c r="H9" s="355"/>
      <c r="I9" s="356"/>
      <c r="J9" s="78"/>
      <c r="K9" s="77" t="s">
        <v>62</v>
      </c>
      <c r="L9" s="79"/>
      <c r="M9" s="354" t="str">
        <f>⑦１日大会・トーナメント!D26</f>
        <v>中区選抜</v>
      </c>
      <c r="N9" s="355"/>
      <c r="O9" s="355"/>
      <c r="P9" s="355"/>
      <c r="Q9" s="355"/>
      <c r="R9" s="356"/>
      <c r="S9" s="354" t="s">
        <v>120</v>
      </c>
      <c r="T9" s="356"/>
      <c r="U9" s="354" t="s">
        <v>121</v>
      </c>
      <c r="V9" s="356"/>
      <c r="W9" s="354" t="s">
        <v>121</v>
      </c>
      <c r="X9" s="475"/>
    </row>
    <row r="10" spans="1:24" ht="27.95" customHeight="1">
      <c r="A10" s="112" t="s">
        <v>350</v>
      </c>
      <c r="B10" s="352">
        <v>0.41666666666666669</v>
      </c>
      <c r="C10" s="353"/>
      <c r="D10" s="374" t="str">
        <f>⑦１日大会・トーナメント!D30</f>
        <v>八千代トレセン</v>
      </c>
      <c r="E10" s="375"/>
      <c r="F10" s="375"/>
      <c r="G10" s="375"/>
      <c r="H10" s="375"/>
      <c r="I10" s="376"/>
      <c r="J10" s="130"/>
      <c r="K10" s="116" t="s">
        <v>62</v>
      </c>
      <c r="L10" s="131"/>
      <c r="M10" s="374" t="str">
        <f>⑦１日大会・トーナメント!D34</f>
        <v>港南区選抜Ａ</v>
      </c>
      <c r="N10" s="375"/>
      <c r="O10" s="375"/>
      <c r="P10" s="375"/>
      <c r="Q10" s="375"/>
      <c r="R10" s="376"/>
      <c r="S10" s="354" t="s">
        <v>122</v>
      </c>
      <c r="T10" s="356"/>
      <c r="U10" s="354" t="s">
        <v>123</v>
      </c>
      <c r="V10" s="356"/>
      <c r="W10" s="354" t="s">
        <v>123</v>
      </c>
      <c r="X10" s="475"/>
    </row>
    <row r="11" spans="1:24" ht="27.95" customHeight="1">
      <c r="A11" s="112" t="s">
        <v>351</v>
      </c>
      <c r="B11" s="352">
        <v>0.44444444444444442</v>
      </c>
      <c r="C11" s="353"/>
      <c r="D11" s="354" t="s">
        <v>118</v>
      </c>
      <c r="E11" s="355"/>
      <c r="F11" s="355"/>
      <c r="G11" s="355"/>
      <c r="H11" s="355"/>
      <c r="I11" s="356"/>
      <c r="J11" s="78"/>
      <c r="K11" s="77" t="s">
        <v>32</v>
      </c>
      <c r="L11" s="79"/>
      <c r="M11" s="354" t="s">
        <v>120</v>
      </c>
      <c r="N11" s="355"/>
      <c r="O11" s="355"/>
      <c r="P11" s="355"/>
      <c r="Q11" s="355"/>
      <c r="R11" s="356"/>
      <c r="S11" s="354" t="s">
        <v>124</v>
      </c>
      <c r="T11" s="356"/>
      <c r="U11" s="354" t="s">
        <v>125</v>
      </c>
      <c r="V11" s="356"/>
      <c r="W11" s="354" t="s">
        <v>125</v>
      </c>
      <c r="X11" s="475"/>
    </row>
    <row r="12" spans="1:24" ht="27.95" customHeight="1">
      <c r="A12" s="112" t="s">
        <v>352</v>
      </c>
      <c r="B12" s="352">
        <v>0.47222222222222227</v>
      </c>
      <c r="C12" s="353"/>
      <c r="D12" s="374" t="s">
        <v>119</v>
      </c>
      <c r="E12" s="375"/>
      <c r="F12" s="375"/>
      <c r="G12" s="375"/>
      <c r="H12" s="375"/>
      <c r="I12" s="376"/>
      <c r="J12" s="78"/>
      <c r="K12" s="80" t="s">
        <v>62</v>
      </c>
      <c r="L12" s="79"/>
      <c r="M12" s="354" t="s">
        <v>121</v>
      </c>
      <c r="N12" s="355"/>
      <c r="O12" s="355"/>
      <c r="P12" s="355"/>
      <c r="Q12" s="355"/>
      <c r="R12" s="356"/>
      <c r="S12" s="354" t="s">
        <v>126</v>
      </c>
      <c r="T12" s="356"/>
      <c r="U12" s="354" t="s">
        <v>127</v>
      </c>
      <c r="V12" s="356"/>
      <c r="W12" s="354" t="s">
        <v>127</v>
      </c>
      <c r="X12" s="475"/>
    </row>
    <row r="13" spans="1:24" ht="27.95" customHeight="1">
      <c r="A13" s="112" t="s">
        <v>353</v>
      </c>
      <c r="B13" s="352">
        <v>0.5</v>
      </c>
      <c r="C13" s="353"/>
      <c r="D13" s="354" t="s">
        <v>122</v>
      </c>
      <c r="E13" s="355"/>
      <c r="F13" s="355"/>
      <c r="G13" s="355"/>
      <c r="H13" s="355"/>
      <c r="I13" s="356"/>
      <c r="J13" s="78"/>
      <c r="K13" s="80" t="s">
        <v>62</v>
      </c>
      <c r="L13" s="79"/>
      <c r="M13" s="354" t="s">
        <v>124</v>
      </c>
      <c r="N13" s="355"/>
      <c r="O13" s="355"/>
      <c r="P13" s="355"/>
      <c r="Q13" s="355"/>
      <c r="R13" s="356"/>
      <c r="S13" s="354" t="s">
        <v>128</v>
      </c>
      <c r="T13" s="356"/>
      <c r="U13" s="354" t="s">
        <v>129</v>
      </c>
      <c r="V13" s="356"/>
      <c r="W13" s="354" t="s">
        <v>129</v>
      </c>
      <c r="X13" s="475"/>
    </row>
    <row r="14" spans="1:24" ht="27.95" customHeight="1">
      <c r="A14" s="112" t="s">
        <v>354</v>
      </c>
      <c r="B14" s="382">
        <v>0.52777777777777779</v>
      </c>
      <c r="C14" s="383"/>
      <c r="D14" s="354" t="s">
        <v>123</v>
      </c>
      <c r="E14" s="355"/>
      <c r="F14" s="355"/>
      <c r="G14" s="355"/>
      <c r="H14" s="355"/>
      <c r="I14" s="356"/>
      <c r="J14" s="78"/>
      <c r="K14" s="77" t="s">
        <v>32</v>
      </c>
      <c r="L14" s="79"/>
      <c r="M14" s="374" t="s">
        <v>125</v>
      </c>
      <c r="N14" s="375"/>
      <c r="O14" s="375"/>
      <c r="P14" s="375"/>
      <c r="Q14" s="375"/>
      <c r="R14" s="376"/>
      <c r="S14" s="354" t="s">
        <v>130</v>
      </c>
      <c r="T14" s="356"/>
      <c r="U14" s="354" t="s">
        <v>131</v>
      </c>
      <c r="V14" s="356"/>
      <c r="W14" s="354" t="s">
        <v>131</v>
      </c>
      <c r="X14" s="475"/>
    </row>
    <row r="15" spans="1:24" ht="27.95" customHeight="1">
      <c r="A15" s="112" t="s">
        <v>355</v>
      </c>
      <c r="B15" s="382">
        <v>0.55555555555555558</v>
      </c>
      <c r="C15" s="383"/>
      <c r="D15" s="354" t="s">
        <v>127</v>
      </c>
      <c r="E15" s="355"/>
      <c r="F15" s="355"/>
      <c r="G15" s="355"/>
      <c r="H15" s="355"/>
      <c r="I15" s="356"/>
      <c r="J15" s="78"/>
      <c r="K15" s="77" t="s">
        <v>32</v>
      </c>
      <c r="L15" s="79"/>
      <c r="M15" s="374" t="s">
        <v>131</v>
      </c>
      <c r="N15" s="375"/>
      <c r="O15" s="375"/>
      <c r="P15" s="375"/>
      <c r="Q15" s="375"/>
      <c r="R15" s="376"/>
      <c r="S15" s="354" t="s">
        <v>132</v>
      </c>
      <c r="T15" s="356"/>
      <c r="U15" s="354" t="s">
        <v>133</v>
      </c>
      <c r="V15" s="356"/>
      <c r="W15" s="354" t="s">
        <v>133</v>
      </c>
      <c r="X15" s="475"/>
    </row>
    <row r="16" spans="1:24" ht="27.95" customHeight="1">
      <c r="A16" s="112"/>
      <c r="B16" s="471" t="s">
        <v>139</v>
      </c>
      <c r="C16" s="472"/>
      <c r="D16" s="354" t="s">
        <v>126</v>
      </c>
      <c r="E16" s="473"/>
      <c r="F16" s="473"/>
      <c r="G16" s="473"/>
      <c r="H16" s="473"/>
      <c r="I16" s="465"/>
      <c r="J16" s="78"/>
      <c r="K16" s="77" t="s">
        <v>32</v>
      </c>
      <c r="L16" s="79"/>
      <c r="M16" s="354" t="s">
        <v>130</v>
      </c>
      <c r="N16" s="473"/>
      <c r="O16" s="473"/>
      <c r="P16" s="473"/>
      <c r="Q16" s="473"/>
      <c r="R16" s="465"/>
      <c r="S16" s="354" t="s">
        <v>117</v>
      </c>
      <c r="T16" s="465"/>
      <c r="U16" s="354" t="s">
        <v>117</v>
      </c>
      <c r="V16" s="465"/>
      <c r="W16" s="374" t="s">
        <v>117</v>
      </c>
      <c r="X16" s="470"/>
    </row>
    <row r="17" spans="1:24" ht="33" customHeight="1" thickBot="1">
      <c r="A17" s="114"/>
      <c r="B17" s="460">
        <v>0.64583333333333337</v>
      </c>
      <c r="C17" s="461"/>
      <c r="D17" s="462" t="s">
        <v>97</v>
      </c>
      <c r="E17" s="463"/>
      <c r="F17" s="463"/>
      <c r="G17" s="463"/>
      <c r="H17" s="463"/>
      <c r="I17" s="463"/>
      <c r="J17" s="463"/>
      <c r="K17" s="463"/>
      <c r="L17" s="463"/>
      <c r="M17" s="463"/>
      <c r="N17" s="463"/>
      <c r="O17" s="463"/>
      <c r="P17" s="463"/>
      <c r="Q17" s="463"/>
      <c r="R17" s="464"/>
      <c r="S17" s="483"/>
      <c r="T17" s="484"/>
      <c r="U17" s="484"/>
      <c r="V17" s="484"/>
      <c r="W17" s="484"/>
      <c r="X17" s="485"/>
    </row>
    <row r="18" spans="1:24" ht="20.100000000000001" customHeight="1">
      <c r="A18" s="81"/>
      <c r="B18" s="83"/>
      <c r="C18" s="83"/>
      <c r="D18" s="84"/>
      <c r="E18" s="84"/>
      <c r="F18" s="84"/>
      <c r="G18" s="84"/>
      <c r="H18" s="84"/>
      <c r="I18" s="84"/>
      <c r="J18" s="85"/>
      <c r="K18" s="81"/>
      <c r="L18" s="85"/>
      <c r="M18" s="84"/>
      <c r="N18" s="84"/>
      <c r="O18" s="84"/>
      <c r="P18" s="84"/>
      <c r="Q18" s="84"/>
      <c r="R18" s="84"/>
      <c r="S18" s="81"/>
      <c r="T18" s="81"/>
      <c r="U18" s="81"/>
      <c r="V18" s="81"/>
      <c r="W18" s="81"/>
      <c r="X18" s="81"/>
    </row>
    <row r="19" spans="1:24" ht="30" customHeight="1">
      <c r="A19" s="139" t="s">
        <v>189</v>
      </c>
      <c r="B19" s="133"/>
      <c r="C19" s="133"/>
      <c r="G19" s="457" t="s">
        <v>357</v>
      </c>
      <c r="H19" s="458"/>
      <c r="I19" s="458"/>
      <c r="J19" s="458"/>
      <c r="K19" s="458"/>
      <c r="L19" s="458"/>
      <c r="M19" s="458"/>
      <c r="N19" s="458"/>
      <c r="O19" s="458"/>
      <c r="P19" s="458"/>
      <c r="Q19" s="458"/>
      <c r="R19" s="458"/>
      <c r="S19" s="458"/>
      <c r="T19" s="458"/>
      <c r="U19" s="458"/>
      <c r="V19" s="458"/>
      <c r="W19" s="458"/>
      <c r="X19" s="486"/>
    </row>
    <row r="20" spans="1:24" ht="20.100000000000001" customHeight="1">
      <c r="A20" s="81"/>
      <c r="B20" s="83"/>
      <c r="C20" s="83"/>
      <c r="D20" s="84"/>
      <c r="E20" s="84"/>
      <c r="F20" s="84"/>
      <c r="G20" s="84"/>
      <c r="H20" s="84"/>
      <c r="I20" s="84"/>
      <c r="J20" s="85"/>
      <c r="K20" s="81"/>
      <c r="L20" s="85"/>
      <c r="M20" s="84"/>
      <c r="N20" s="84"/>
      <c r="O20" s="84"/>
      <c r="P20" s="84"/>
      <c r="Q20" s="84"/>
      <c r="R20" s="84"/>
      <c r="S20" s="81"/>
      <c r="T20" s="81"/>
      <c r="U20" s="81"/>
      <c r="V20" s="81"/>
      <c r="W20" s="81"/>
      <c r="X20" s="81"/>
    </row>
    <row r="21" spans="1:24" ht="20.100000000000001" customHeight="1" thickBot="1">
      <c r="A21" s="132" t="s">
        <v>360</v>
      </c>
      <c r="B21" s="132"/>
      <c r="C21" s="132"/>
      <c r="D21" s="132"/>
      <c r="E21" s="132"/>
      <c r="F21" s="132"/>
      <c r="G21" s="132"/>
      <c r="H21" s="132"/>
      <c r="I21" s="132"/>
      <c r="J21" s="132"/>
      <c r="K21" s="132"/>
      <c r="L21" s="132"/>
      <c r="M21" s="132"/>
      <c r="N21" s="132"/>
      <c r="O21" s="132"/>
      <c r="P21" s="132"/>
      <c r="Q21" s="132"/>
      <c r="R21" s="132"/>
      <c r="S21" s="132"/>
      <c r="T21" s="132"/>
      <c r="U21" s="132"/>
      <c r="V21" s="132"/>
      <c r="W21" s="132"/>
      <c r="X21" s="132"/>
    </row>
    <row r="22" spans="1:24" ht="27.95" customHeight="1" thickBot="1">
      <c r="A22" s="72"/>
      <c r="B22" s="466" t="s">
        <v>18</v>
      </c>
      <c r="C22" s="467"/>
      <c r="D22" s="466" t="s">
        <v>19</v>
      </c>
      <c r="E22" s="468"/>
      <c r="F22" s="468"/>
      <c r="G22" s="468"/>
      <c r="H22" s="468"/>
      <c r="I22" s="469"/>
      <c r="J22" s="466" t="s">
        <v>20</v>
      </c>
      <c r="K22" s="468"/>
      <c r="L22" s="469"/>
      <c r="M22" s="466" t="s">
        <v>21</v>
      </c>
      <c r="N22" s="468"/>
      <c r="O22" s="468"/>
      <c r="P22" s="468"/>
      <c r="Q22" s="468"/>
      <c r="R22" s="469"/>
      <c r="S22" s="466" t="s">
        <v>22</v>
      </c>
      <c r="T22" s="469"/>
      <c r="U22" s="466" t="s">
        <v>23</v>
      </c>
      <c r="V22" s="469"/>
      <c r="W22" s="466" t="s">
        <v>23</v>
      </c>
      <c r="X22" s="476"/>
    </row>
    <row r="23" spans="1:24" ht="27.95" customHeight="1" thickTop="1">
      <c r="A23" s="112" t="s">
        <v>347</v>
      </c>
      <c r="B23" s="344">
        <v>0.33333333333333331</v>
      </c>
      <c r="C23" s="345"/>
      <c r="D23" s="346" t="str">
        <f>⑦１日大会・トーナメント!D42</f>
        <v>旭区選抜</v>
      </c>
      <c r="E23" s="347"/>
      <c r="F23" s="347"/>
      <c r="G23" s="347"/>
      <c r="H23" s="347"/>
      <c r="I23" s="348"/>
      <c r="J23" s="75"/>
      <c r="K23" s="74" t="s">
        <v>62</v>
      </c>
      <c r="L23" s="76"/>
      <c r="M23" s="346" t="str">
        <f>⑦１日大会・トーナメント!D46</f>
        <v>栄区選抜</v>
      </c>
      <c r="N23" s="347"/>
      <c r="O23" s="347"/>
      <c r="P23" s="347"/>
      <c r="Q23" s="347"/>
      <c r="R23" s="348"/>
      <c r="S23" s="346" t="s">
        <v>117</v>
      </c>
      <c r="T23" s="348"/>
      <c r="U23" s="346" t="s">
        <v>117</v>
      </c>
      <c r="V23" s="348"/>
      <c r="W23" s="346" t="s">
        <v>117</v>
      </c>
      <c r="X23" s="477"/>
    </row>
    <row r="24" spans="1:24" ht="27.95" customHeight="1">
      <c r="A24" s="112" t="s">
        <v>348</v>
      </c>
      <c r="B24" s="352">
        <v>0.3611111111111111</v>
      </c>
      <c r="C24" s="353"/>
      <c r="D24" s="374" t="str">
        <f>⑦１日大会・トーナメント!D50</f>
        <v>川崎区選抜</v>
      </c>
      <c r="E24" s="375"/>
      <c r="F24" s="375"/>
      <c r="G24" s="375"/>
      <c r="H24" s="375"/>
      <c r="I24" s="376"/>
      <c r="J24" s="130"/>
      <c r="K24" s="116" t="s">
        <v>62</v>
      </c>
      <c r="L24" s="131"/>
      <c r="M24" s="374" t="str">
        <f>⑦１日大会・トーナメント!D54</f>
        <v>港南区選抜Ｂ</v>
      </c>
      <c r="N24" s="375"/>
      <c r="O24" s="375"/>
      <c r="P24" s="375"/>
      <c r="Q24" s="375"/>
      <c r="R24" s="376"/>
      <c r="S24" s="354" t="s">
        <v>118</v>
      </c>
      <c r="T24" s="356"/>
      <c r="U24" s="354" t="s">
        <v>119</v>
      </c>
      <c r="V24" s="356"/>
      <c r="W24" s="354" t="s">
        <v>119</v>
      </c>
      <c r="X24" s="475"/>
    </row>
    <row r="25" spans="1:24" ht="27.95" customHeight="1">
      <c r="A25" s="112" t="s">
        <v>349</v>
      </c>
      <c r="B25" s="352">
        <v>0.3888888888888889</v>
      </c>
      <c r="C25" s="353"/>
      <c r="D25" s="354" t="str">
        <f>⑦１日大会・トーナメント!D58</f>
        <v>金沢区選抜</v>
      </c>
      <c r="E25" s="355"/>
      <c r="F25" s="355"/>
      <c r="G25" s="355"/>
      <c r="H25" s="355"/>
      <c r="I25" s="356"/>
      <c r="J25" s="78"/>
      <c r="K25" s="77" t="s">
        <v>62</v>
      </c>
      <c r="L25" s="79"/>
      <c r="M25" s="354" t="str">
        <f>⑦１日大会・トーナメント!D62</f>
        <v>瀬谷区選抜</v>
      </c>
      <c r="N25" s="355"/>
      <c r="O25" s="355"/>
      <c r="P25" s="355"/>
      <c r="Q25" s="355"/>
      <c r="R25" s="356"/>
      <c r="S25" s="354" t="s">
        <v>120</v>
      </c>
      <c r="T25" s="356"/>
      <c r="U25" s="354" t="s">
        <v>121</v>
      </c>
      <c r="V25" s="356"/>
      <c r="W25" s="354" t="s">
        <v>121</v>
      </c>
      <c r="X25" s="475"/>
    </row>
    <row r="26" spans="1:24" ht="27.95" customHeight="1">
      <c r="A26" s="112" t="s">
        <v>350</v>
      </c>
      <c r="B26" s="352">
        <v>0.41666666666666669</v>
      </c>
      <c r="C26" s="353"/>
      <c r="D26" s="374" t="str">
        <f>⑦１日大会・トーナメント!D66</f>
        <v>中原区トレセン</v>
      </c>
      <c r="E26" s="375"/>
      <c r="F26" s="375"/>
      <c r="G26" s="375"/>
      <c r="H26" s="375"/>
      <c r="I26" s="376"/>
      <c r="J26" s="130"/>
      <c r="K26" s="116" t="s">
        <v>62</v>
      </c>
      <c r="L26" s="131"/>
      <c r="M26" s="374" t="str">
        <f>⑦１日大会・トーナメント!D70</f>
        <v>南足柄トレセン</v>
      </c>
      <c r="N26" s="375"/>
      <c r="O26" s="375"/>
      <c r="P26" s="375"/>
      <c r="Q26" s="375"/>
      <c r="R26" s="376"/>
      <c r="S26" s="354" t="s">
        <v>122</v>
      </c>
      <c r="T26" s="356"/>
      <c r="U26" s="354" t="s">
        <v>123</v>
      </c>
      <c r="V26" s="356"/>
      <c r="W26" s="354" t="s">
        <v>123</v>
      </c>
      <c r="X26" s="475"/>
    </row>
    <row r="27" spans="1:24" ht="27.95" customHeight="1">
      <c r="A27" s="112" t="s">
        <v>351</v>
      </c>
      <c r="B27" s="352">
        <v>0.44444444444444442</v>
      </c>
      <c r="C27" s="353"/>
      <c r="D27" s="354" t="s">
        <v>118</v>
      </c>
      <c r="E27" s="355"/>
      <c r="F27" s="355"/>
      <c r="G27" s="355"/>
      <c r="H27" s="355"/>
      <c r="I27" s="356"/>
      <c r="J27" s="78"/>
      <c r="K27" s="77" t="s">
        <v>32</v>
      </c>
      <c r="L27" s="79"/>
      <c r="M27" s="354" t="s">
        <v>120</v>
      </c>
      <c r="N27" s="355"/>
      <c r="O27" s="355"/>
      <c r="P27" s="355"/>
      <c r="Q27" s="355"/>
      <c r="R27" s="356"/>
      <c r="S27" s="354" t="s">
        <v>124</v>
      </c>
      <c r="T27" s="356"/>
      <c r="U27" s="354" t="s">
        <v>125</v>
      </c>
      <c r="V27" s="356"/>
      <c r="W27" s="354" t="s">
        <v>125</v>
      </c>
      <c r="X27" s="475"/>
    </row>
    <row r="28" spans="1:24" ht="27.95" customHeight="1">
      <c r="A28" s="112" t="s">
        <v>352</v>
      </c>
      <c r="B28" s="352">
        <v>0.47222222222222227</v>
      </c>
      <c r="C28" s="353"/>
      <c r="D28" s="374" t="s">
        <v>119</v>
      </c>
      <c r="E28" s="375"/>
      <c r="F28" s="375"/>
      <c r="G28" s="375"/>
      <c r="H28" s="375"/>
      <c r="I28" s="376"/>
      <c r="J28" s="78"/>
      <c r="K28" s="80" t="s">
        <v>62</v>
      </c>
      <c r="L28" s="79"/>
      <c r="M28" s="354" t="s">
        <v>121</v>
      </c>
      <c r="N28" s="355"/>
      <c r="O28" s="355"/>
      <c r="P28" s="355"/>
      <c r="Q28" s="355"/>
      <c r="R28" s="356"/>
      <c r="S28" s="354" t="s">
        <v>126</v>
      </c>
      <c r="T28" s="356"/>
      <c r="U28" s="354" t="s">
        <v>127</v>
      </c>
      <c r="V28" s="356"/>
      <c r="W28" s="354" t="s">
        <v>127</v>
      </c>
      <c r="X28" s="475"/>
    </row>
    <row r="29" spans="1:24" ht="27.95" customHeight="1">
      <c r="A29" s="112" t="s">
        <v>353</v>
      </c>
      <c r="B29" s="352">
        <v>0.5</v>
      </c>
      <c r="C29" s="353"/>
      <c r="D29" s="354" t="s">
        <v>122</v>
      </c>
      <c r="E29" s="355"/>
      <c r="F29" s="355"/>
      <c r="G29" s="355"/>
      <c r="H29" s="355"/>
      <c r="I29" s="356"/>
      <c r="J29" s="78"/>
      <c r="K29" s="80" t="s">
        <v>62</v>
      </c>
      <c r="L29" s="79"/>
      <c r="M29" s="354" t="s">
        <v>124</v>
      </c>
      <c r="N29" s="355"/>
      <c r="O29" s="355"/>
      <c r="P29" s="355"/>
      <c r="Q29" s="355"/>
      <c r="R29" s="356"/>
      <c r="S29" s="354" t="s">
        <v>128</v>
      </c>
      <c r="T29" s="356"/>
      <c r="U29" s="354" t="s">
        <v>129</v>
      </c>
      <c r="V29" s="356"/>
      <c r="W29" s="354" t="s">
        <v>129</v>
      </c>
      <c r="X29" s="475"/>
    </row>
    <row r="30" spans="1:24" ht="27.95" customHeight="1">
      <c r="A30" s="112" t="s">
        <v>354</v>
      </c>
      <c r="B30" s="382">
        <v>0.52777777777777779</v>
      </c>
      <c r="C30" s="383"/>
      <c r="D30" s="354" t="s">
        <v>123</v>
      </c>
      <c r="E30" s="355"/>
      <c r="F30" s="355"/>
      <c r="G30" s="355"/>
      <c r="H30" s="355"/>
      <c r="I30" s="356"/>
      <c r="J30" s="78"/>
      <c r="K30" s="77" t="s">
        <v>32</v>
      </c>
      <c r="L30" s="79"/>
      <c r="M30" s="374" t="s">
        <v>125</v>
      </c>
      <c r="N30" s="375"/>
      <c r="O30" s="375"/>
      <c r="P30" s="375"/>
      <c r="Q30" s="375"/>
      <c r="R30" s="376"/>
      <c r="S30" s="354" t="s">
        <v>130</v>
      </c>
      <c r="T30" s="356"/>
      <c r="U30" s="354" t="s">
        <v>131</v>
      </c>
      <c r="V30" s="356"/>
      <c r="W30" s="354" t="s">
        <v>131</v>
      </c>
      <c r="X30" s="475"/>
    </row>
    <row r="31" spans="1:24" ht="27.95" customHeight="1">
      <c r="A31" s="112" t="s">
        <v>355</v>
      </c>
      <c r="B31" s="382">
        <v>0.55555555555555558</v>
      </c>
      <c r="C31" s="383"/>
      <c r="D31" s="354" t="s">
        <v>127</v>
      </c>
      <c r="E31" s="355"/>
      <c r="F31" s="355"/>
      <c r="G31" s="355"/>
      <c r="H31" s="355"/>
      <c r="I31" s="356"/>
      <c r="J31" s="78"/>
      <c r="K31" s="77" t="s">
        <v>32</v>
      </c>
      <c r="L31" s="79"/>
      <c r="M31" s="374" t="s">
        <v>131</v>
      </c>
      <c r="N31" s="375"/>
      <c r="O31" s="375"/>
      <c r="P31" s="375"/>
      <c r="Q31" s="375"/>
      <c r="R31" s="376"/>
      <c r="S31" s="354" t="s">
        <v>132</v>
      </c>
      <c r="T31" s="356"/>
      <c r="U31" s="354" t="s">
        <v>133</v>
      </c>
      <c r="V31" s="356"/>
      <c r="W31" s="354" t="s">
        <v>133</v>
      </c>
      <c r="X31" s="475"/>
    </row>
    <row r="32" spans="1:24" ht="27.95" customHeight="1">
      <c r="A32" s="112"/>
      <c r="B32" s="471" t="s">
        <v>139</v>
      </c>
      <c r="C32" s="472"/>
      <c r="D32" s="354" t="s">
        <v>126</v>
      </c>
      <c r="E32" s="473"/>
      <c r="F32" s="473"/>
      <c r="G32" s="473"/>
      <c r="H32" s="473"/>
      <c r="I32" s="465"/>
      <c r="J32" s="78"/>
      <c r="K32" s="77" t="s">
        <v>32</v>
      </c>
      <c r="L32" s="79"/>
      <c r="M32" s="354" t="s">
        <v>130</v>
      </c>
      <c r="N32" s="473"/>
      <c r="O32" s="473"/>
      <c r="P32" s="473"/>
      <c r="Q32" s="473"/>
      <c r="R32" s="465"/>
      <c r="S32" s="354" t="s">
        <v>117</v>
      </c>
      <c r="T32" s="465"/>
      <c r="U32" s="354" t="s">
        <v>117</v>
      </c>
      <c r="V32" s="465"/>
      <c r="W32" s="374" t="s">
        <v>117</v>
      </c>
      <c r="X32" s="470"/>
    </row>
    <row r="33" spans="1:24" ht="33" customHeight="1" thickBot="1">
      <c r="A33" s="114"/>
      <c r="B33" s="460">
        <v>0.64583333333333337</v>
      </c>
      <c r="C33" s="461"/>
      <c r="D33" s="462" t="s">
        <v>97</v>
      </c>
      <c r="E33" s="478"/>
      <c r="F33" s="478"/>
      <c r="G33" s="478"/>
      <c r="H33" s="478"/>
      <c r="I33" s="478"/>
      <c r="J33" s="478"/>
      <c r="K33" s="478"/>
      <c r="L33" s="478"/>
      <c r="M33" s="478"/>
      <c r="N33" s="478"/>
      <c r="O33" s="478"/>
      <c r="P33" s="478"/>
      <c r="Q33" s="478"/>
      <c r="R33" s="479"/>
      <c r="S33" s="483"/>
      <c r="T33" s="484"/>
      <c r="U33" s="484"/>
      <c r="V33" s="484"/>
      <c r="W33" s="484"/>
      <c r="X33" s="485"/>
    </row>
    <row r="34" spans="1:24" ht="27.75" customHeight="1"/>
    <row r="35" spans="1:24" ht="27.75" customHeight="1"/>
    <row r="36" spans="1:24" ht="27.75" customHeight="1"/>
    <row r="37" spans="1:24" ht="27.75" customHeight="1"/>
    <row r="38" spans="1:24" ht="27.75" customHeight="1"/>
    <row r="39" spans="1:24" ht="27.75" customHeight="1"/>
    <row r="40" spans="1:24" ht="27.75" customHeight="1"/>
    <row r="41" spans="1:24" ht="27.75" customHeight="1"/>
  </sheetData>
  <mergeCells count="143">
    <mergeCell ref="B33:C33"/>
    <mergeCell ref="D33:R33"/>
    <mergeCell ref="S33:X33"/>
    <mergeCell ref="B32:C32"/>
    <mergeCell ref="D32:I32"/>
    <mergeCell ref="M32:R32"/>
    <mergeCell ref="S32:T32"/>
    <mergeCell ref="U32:V32"/>
    <mergeCell ref="W32:X32"/>
    <mergeCell ref="B31:C31"/>
    <mergeCell ref="D31:I31"/>
    <mergeCell ref="M31:R31"/>
    <mergeCell ref="S31:T31"/>
    <mergeCell ref="U31:V31"/>
    <mergeCell ref="W31:X31"/>
    <mergeCell ref="B28:C28"/>
    <mergeCell ref="D28:I28"/>
    <mergeCell ref="M28:R28"/>
    <mergeCell ref="S28:T28"/>
    <mergeCell ref="U28:V28"/>
    <mergeCell ref="W28:X28"/>
    <mergeCell ref="B27:C27"/>
    <mergeCell ref="D27:I27"/>
    <mergeCell ref="M27:R27"/>
    <mergeCell ref="S27:T27"/>
    <mergeCell ref="U27:V27"/>
    <mergeCell ref="W27:X27"/>
    <mergeCell ref="B26:C26"/>
    <mergeCell ref="D26:I26"/>
    <mergeCell ref="M26:R26"/>
    <mergeCell ref="S26:T26"/>
    <mergeCell ref="U26:V26"/>
    <mergeCell ref="W26:X26"/>
    <mergeCell ref="B25:C25"/>
    <mergeCell ref="D25:I25"/>
    <mergeCell ref="M25:R25"/>
    <mergeCell ref="S25:T25"/>
    <mergeCell ref="U25:V25"/>
    <mergeCell ref="W25:X25"/>
    <mergeCell ref="B24:C24"/>
    <mergeCell ref="D24:I24"/>
    <mergeCell ref="M24:R24"/>
    <mergeCell ref="S24:T24"/>
    <mergeCell ref="U24:V24"/>
    <mergeCell ref="W24:X24"/>
    <mergeCell ref="W22:X22"/>
    <mergeCell ref="B23:C23"/>
    <mergeCell ref="D23:I23"/>
    <mergeCell ref="M23:R23"/>
    <mergeCell ref="S23:T23"/>
    <mergeCell ref="U23:V23"/>
    <mergeCell ref="W23:X23"/>
    <mergeCell ref="B17:C17"/>
    <mergeCell ref="D17:R17"/>
    <mergeCell ref="S17:X17"/>
    <mergeCell ref="G19:X19"/>
    <mergeCell ref="B22:C22"/>
    <mergeCell ref="D22:I22"/>
    <mergeCell ref="J22:L22"/>
    <mergeCell ref="M22:R22"/>
    <mergeCell ref="S22:T22"/>
    <mergeCell ref="U22:V22"/>
    <mergeCell ref="B16:C16"/>
    <mergeCell ref="D16:I16"/>
    <mergeCell ref="M16:R16"/>
    <mergeCell ref="S16:T16"/>
    <mergeCell ref="U16:V16"/>
    <mergeCell ref="W16:X16"/>
    <mergeCell ref="B15:C15"/>
    <mergeCell ref="D15:I15"/>
    <mergeCell ref="M15:R15"/>
    <mergeCell ref="S15:T15"/>
    <mergeCell ref="U15:V15"/>
    <mergeCell ref="W15:X15"/>
    <mergeCell ref="B12:C12"/>
    <mergeCell ref="D12:I12"/>
    <mergeCell ref="M12:R12"/>
    <mergeCell ref="S12:T12"/>
    <mergeCell ref="U12:V12"/>
    <mergeCell ref="W12:X12"/>
    <mergeCell ref="B11:C11"/>
    <mergeCell ref="D11:I11"/>
    <mergeCell ref="M11:R11"/>
    <mergeCell ref="S11:T11"/>
    <mergeCell ref="U11:V11"/>
    <mergeCell ref="W11:X11"/>
    <mergeCell ref="B10:C10"/>
    <mergeCell ref="D10:I10"/>
    <mergeCell ref="M10:R10"/>
    <mergeCell ref="S10:T10"/>
    <mergeCell ref="U10:V10"/>
    <mergeCell ref="W10:X10"/>
    <mergeCell ref="B9:C9"/>
    <mergeCell ref="D9:I9"/>
    <mergeCell ref="M9:R9"/>
    <mergeCell ref="S9:T9"/>
    <mergeCell ref="U9:V9"/>
    <mergeCell ref="W9:X9"/>
    <mergeCell ref="B8:C8"/>
    <mergeCell ref="D8:I8"/>
    <mergeCell ref="M8:R8"/>
    <mergeCell ref="S8:T8"/>
    <mergeCell ref="U8:V8"/>
    <mergeCell ref="W8:X8"/>
    <mergeCell ref="B7:C7"/>
    <mergeCell ref="D7:I7"/>
    <mergeCell ref="M7:R7"/>
    <mergeCell ref="S7:T7"/>
    <mergeCell ref="U7:V7"/>
    <mergeCell ref="W7:X7"/>
    <mergeCell ref="A1:X1"/>
    <mergeCell ref="G3:X3"/>
    <mergeCell ref="B6:C6"/>
    <mergeCell ref="D6:I6"/>
    <mergeCell ref="J6:L6"/>
    <mergeCell ref="M6:R6"/>
    <mergeCell ref="S6:T6"/>
    <mergeCell ref="U6:V6"/>
    <mergeCell ref="W6:X6"/>
    <mergeCell ref="B13:C13"/>
    <mergeCell ref="D13:I13"/>
    <mergeCell ref="M13:R13"/>
    <mergeCell ref="S13:T13"/>
    <mergeCell ref="U13:V13"/>
    <mergeCell ref="W13:X13"/>
    <mergeCell ref="B14:C14"/>
    <mergeCell ref="D14:I14"/>
    <mergeCell ref="M14:R14"/>
    <mergeCell ref="S14:T14"/>
    <mergeCell ref="U14:V14"/>
    <mergeCell ref="W14:X14"/>
    <mergeCell ref="B29:C29"/>
    <mergeCell ref="D29:I29"/>
    <mergeCell ref="M29:R29"/>
    <mergeCell ref="S29:T29"/>
    <mergeCell ref="U29:V29"/>
    <mergeCell ref="W29:X29"/>
    <mergeCell ref="B30:C30"/>
    <mergeCell ref="D30:I30"/>
    <mergeCell ref="M30:R30"/>
    <mergeCell ref="S30:T30"/>
    <mergeCell ref="U30:V30"/>
    <mergeCell ref="W30:X30"/>
  </mergeCells>
  <phoneticPr fontId="3"/>
  <printOptions horizontalCentered="1" verticalCentered="1"/>
  <pageMargins left="0.59055118110236227" right="0.19685039370078741" top="0.39370078740157483" bottom="0.39370078740157483"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表紙</vt:lpstr>
      <vt:lpstr>①大会要項</vt:lpstr>
      <vt:lpstr>②予選リーグ表</vt:lpstr>
      <vt:lpstr>③日程（予選）</vt:lpstr>
      <vt:lpstr>④予選結果</vt:lpstr>
      <vt:lpstr>⑤決勝トーナメント表</vt:lpstr>
      <vt:lpstr>⑥日程（トーナメント）</vt:lpstr>
      <vt:lpstr>⑦１日大会・トーナメント</vt:lpstr>
      <vt:lpstr>⑧１日大会・日程</vt:lpstr>
      <vt:lpstr>⑨駐車台数割当</vt:lpstr>
      <vt:lpstr>⑩参加チーム一覧</vt:lpstr>
      <vt:lpstr>⑪大会成績</vt:lpstr>
      <vt:lpstr>互換性レポート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kouzutu</dc:creator>
  <cp:lastModifiedBy>FJ-USER</cp:lastModifiedBy>
  <cp:lastPrinted>2017-11-04T02:48:27Z</cp:lastPrinted>
  <dcterms:created xsi:type="dcterms:W3CDTF">2004-11-18T04:48:07Z</dcterms:created>
  <dcterms:modified xsi:type="dcterms:W3CDTF">2017-11-07T03:36:50Z</dcterms:modified>
</cp:coreProperties>
</file>